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C05CFBB3-BD82-4EC7-BB12-7DAC1989C2BE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Summary" sheetId="1" r:id="rId1"/>
    <sheet name="Summary (K4 Weekly)" sheetId="2" state="hidden" r:id="rId2"/>
    <sheet name="Raw Data" sheetId="3" r:id="rId3"/>
    <sheet name="Report" sheetId="5" r:id="rId4"/>
    <sheet name="Ref" sheetId="4" state="hidden" r:id="rId5"/>
  </sheets>
  <definedNames>
    <definedName name="_xlnm._FilterDatabase" localSheetId="2" hidden="1">'Raw Data'!$B$5:$AN$713</definedName>
    <definedName name="APR">'Raw Data'!$AU:$AU</definedName>
    <definedName name="AUG">'Raw Data'!$AY:$AY</definedName>
    <definedName name="DEC">'Raw Data'!$BC:$BC</definedName>
    <definedName name="FEB">'Raw Data'!$AS:$AS</definedName>
    <definedName name="JAN">'Raw Data'!$AR:$AR</definedName>
    <definedName name="JUL">'Raw Data'!$AX:$AX</definedName>
    <definedName name="JUN">'Raw Data'!$AW:$AW</definedName>
    <definedName name="MAR">'Raw Data'!$AT:$AT</definedName>
    <definedName name="MAY">'Raw Data'!$AV:$AV</definedName>
    <definedName name="NOV">'Raw Data'!$BB:$BB</definedName>
    <definedName name="OCT">'Raw Data'!$BA:$BA</definedName>
    <definedName name="SEP">'Raw Data'!$AZ:$AZ</definedName>
    <definedName name="Z_1CBF4DD9_61EF_455D_8EE3_016A068398AB_.wvu.FilterData" localSheetId="2" hidden="1">'Raw Data'!$B$5:$AN$238</definedName>
    <definedName name="Z_22D7CCCC_DE88_429E_9DC5_74E235C9A8A9_.wvu.Cols" localSheetId="4" hidden="1">Ref!$C:$J</definedName>
    <definedName name="Z_22D7CCCC_DE88_429E_9DC5_74E235C9A8A9_.wvu.Cols" localSheetId="0" hidden="1">Summary!$AH:$AQ,Summary!$BB:$BU</definedName>
    <definedName name="Z_22D7CCCC_DE88_429E_9DC5_74E235C9A8A9_.wvu.Cols" localSheetId="1" hidden="1">'Summary (K4 Weekly)'!$M:$P</definedName>
    <definedName name="Z_22D7CCCC_DE88_429E_9DC5_74E235C9A8A9_.wvu.FilterData" localSheetId="2" hidden="1">'Raw Data'!$B$5:$AN$273</definedName>
    <definedName name="Z_27802D02_634B_46E7_8C47_98A35F9683A0_.wvu.Cols" localSheetId="4" hidden="1">Ref!$C:$J</definedName>
    <definedName name="Z_27802D02_634B_46E7_8C47_98A35F9683A0_.wvu.Cols" localSheetId="0" hidden="1">Summary!$AH:$BK</definedName>
    <definedName name="Z_27802D02_634B_46E7_8C47_98A35F9683A0_.wvu.Cols" localSheetId="1" hidden="1">'Summary (K4 Weekly)'!$M:$P</definedName>
    <definedName name="Z_27802D02_634B_46E7_8C47_98A35F9683A0_.wvu.FilterData" localSheetId="2" hidden="1">'Raw Data'!$B$5:$AN$712</definedName>
    <definedName name="Z_3E0A43E4_B355_41B4_A5DF_128617C31AF5_.wvu.Cols" localSheetId="4" hidden="1">Ref!$C:$J</definedName>
    <definedName name="Z_3E0A43E4_B355_41B4_A5DF_128617C31AF5_.wvu.Cols" localSheetId="0" hidden="1">Summary!$AH:$AP,Summary!$AR:$AZ,Summary!$BB:$BJ,Summary!$BL:$BT</definedName>
    <definedName name="Z_3E0A43E4_B355_41B4_A5DF_128617C31AF5_.wvu.Cols" localSheetId="1" hidden="1">'Summary (K4 Weekly)'!$M:$P</definedName>
    <definedName name="Z_3E0A43E4_B355_41B4_A5DF_128617C31AF5_.wvu.FilterData" localSheetId="2" hidden="1">'Raw Data'!$B$5:$AN$712</definedName>
    <definedName name="Z_640D83BD_1E00_4496_8C5B_E778EE6F55A4_.wvu.Cols" localSheetId="2" hidden="1">'Raw Data'!$AP:$BC</definedName>
    <definedName name="Z_640D83BD_1E00_4496_8C5B_E778EE6F55A4_.wvu.Cols" localSheetId="4" hidden="1">Ref!$C:$J</definedName>
    <definedName name="Z_640D83BD_1E00_4496_8C5B_E778EE6F55A4_.wvu.Cols" localSheetId="0" hidden="1">Summary!$BZ:$CH,Summary!$CX:$DU</definedName>
    <definedName name="Z_640D83BD_1E00_4496_8C5B_E778EE6F55A4_.wvu.Cols" localSheetId="1" hidden="1">'Summary (K4 Weekly)'!$M:$P</definedName>
    <definedName name="Z_640D83BD_1E00_4496_8C5B_E778EE6F55A4_.wvu.FilterData" localSheetId="2" hidden="1">'Raw Data'!$B$5:$AN$713</definedName>
    <definedName name="Z_85970351_96E0_45F8_9A5E_C2E9241EC867_.wvu.FilterData" localSheetId="2" hidden="1">'Raw Data'!$B$5:$AN$712</definedName>
    <definedName name="Z_85DC2A31_3C0B_4F4D_9664_68FB6E8F5C97_.wvu.Cols" localSheetId="4" hidden="1">Ref!$C:$J</definedName>
    <definedName name="Z_85DC2A31_3C0B_4F4D_9664_68FB6E8F5C97_.wvu.Cols" localSheetId="0" hidden="1">Summary!$AH:$AQ,Summary!$BB:$BU</definedName>
    <definedName name="Z_85DC2A31_3C0B_4F4D_9664_68FB6E8F5C97_.wvu.Cols" localSheetId="1" hidden="1">'Summary (K4 Weekly)'!$M:$P</definedName>
    <definedName name="Z_85DC2A31_3C0B_4F4D_9664_68FB6E8F5C97_.wvu.FilterData" localSheetId="2" hidden="1">'Raw Data'!$B$5:$AN$712</definedName>
    <definedName name="Z_879CF6F7_F847_4B7E_A989_F74C386E7522_.wvu.Cols" localSheetId="4" hidden="1">Ref!$C:$J</definedName>
    <definedName name="Z_879CF6F7_F847_4B7E_A989_F74C386E7522_.wvu.Cols" localSheetId="0" hidden="1">Summary!$AH:$AQ,Summary!$BB:$BU</definedName>
    <definedName name="Z_879CF6F7_F847_4B7E_A989_F74C386E7522_.wvu.Cols" localSheetId="1" hidden="1">'Summary (K4 Weekly)'!$M:$P</definedName>
    <definedName name="Z_879CF6F7_F847_4B7E_A989_F74C386E7522_.wvu.FilterData" localSheetId="2" hidden="1">'Raw Data'!$B$2:$AN$712</definedName>
    <definedName name="Z_8BA2EC44_CE22_492C_A412_49ADBDE883BB_.wvu.Cols" localSheetId="4" hidden="1">Ref!$C:$J</definedName>
    <definedName name="Z_8BA2EC44_CE22_492C_A412_49ADBDE883BB_.wvu.Cols" localSheetId="1" hidden="1">'Summary (K4 Weekly)'!$M:$P</definedName>
    <definedName name="Z_8BA2EC44_CE22_492C_A412_49ADBDE883BB_.wvu.FilterData" localSheetId="2" hidden="1">'Raw Data'!$B$5:$AN$712</definedName>
    <definedName name="Z_8D116D69_F046_4BA5_9E81_B513FA5CCD77_.wvu.Cols" localSheetId="4" hidden="1">Ref!$C:$J</definedName>
    <definedName name="Z_8D116D69_F046_4BA5_9E81_B513FA5CCD77_.wvu.Cols" localSheetId="0" hidden="1">Summary!$AH:$AQ,Summary!$BB:$BU</definedName>
    <definedName name="Z_8D116D69_F046_4BA5_9E81_B513FA5CCD77_.wvu.Cols" localSheetId="1" hidden="1">'Summary (K4 Weekly)'!$M:$P</definedName>
    <definedName name="Z_8D116D69_F046_4BA5_9E81_B513FA5CCD77_.wvu.FilterData" localSheetId="2" hidden="1">'Raw Data'!$B$5:$AN$583</definedName>
    <definedName name="Z_B3FAF2E5_1E83_49F2_B02E_A6CAD644652D_.wvu.FilterData" localSheetId="2" hidden="1">'Raw Data'!$B$5:$AN$712</definedName>
    <definedName name="Z_CE1B1931_175C_43DF_9911_75CAACEDF3C7_.wvu.Cols" localSheetId="4" hidden="1">Ref!$C:$J</definedName>
    <definedName name="Z_CE1B1931_175C_43DF_9911_75CAACEDF3C7_.wvu.Cols" localSheetId="0" hidden="1">Summary!$AH:$BU</definedName>
    <definedName name="Z_CE1B1931_175C_43DF_9911_75CAACEDF3C7_.wvu.Cols" localSheetId="1" hidden="1">'Summary (K4 Weekly)'!$M:$P</definedName>
    <definedName name="Z_CE1B1931_175C_43DF_9911_75CAACEDF3C7_.wvu.FilterData" localSheetId="2" hidden="1">'Raw Data'!$B$5:$AN$577</definedName>
    <definedName name="Z_D0C78281_00A7_44A4_9931_2AC9C076C160_.wvu.Cols" localSheetId="4" hidden="1">Ref!$C:$J</definedName>
    <definedName name="Z_D0C78281_00A7_44A4_9931_2AC9C076C160_.wvu.Cols" localSheetId="0" hidden="1">Summary!$AH:$BU</definedName>
    <definedName name="Z_D0C78281_00A7_44A4_9931_2AC9C076C160_.wvu.Cols" localSheetId="1" hidden="1">'Summary (K4 Weekly)'!$M:$P</definedName>
    <definedName name="Z_D0C78281_00A7_44A4_9931_2AC9C076C160_.wvu.FilterData" localSheetId="2" hidden="1">'Raw Data'!$B$5:$AN$577</definedName>
    <definedName name="Z_E7CC2FC3_8405_47D8_93E6_EDAD85786E69_.wvu.Cols" localSheetId="4" hidden="1">Ref!$C:$J</definedName>
    <definedName name="Z_E7CC2FC3_8405_47D8_93E6_EDAD85786E69_.wvu.Cols" localSheetId="0" hidden="1">Summary!$AH:$AQ,Summary!$BB:$BU</definedName>
    <definedName name="Z_E7CC2FC3_8405_47D8_93E6_EDAD85786E69_.wvu.Cols" localSheetId="1" hidden="1">'Summary (K4 Weekly)'!$M:$P</definedName>
    <definedName name="Z_E7CC2FC3_8405_47D8_93E6_EDAD85786E69_.wvu.FilterData" localSheetId="2" hidden="1">'Raw Data'!$B$5:$AN$273</definedName>
    <definedName name="Z_E82601D7_F7E2_4D71_A079_A6F58E8292C0_.wvu.FilterData" localSheetId="2" hidden="1">'Raw Data'!$B$5:$AN$242</definedName>
    <definedName name="Z_F8D24515_1333_4C5D_99C3_558EBFE3AEBD_.wvu.FilterData" localSheetId="2" hidden="1">'Raw Data'!$B$5:$AN$273</definedName>
  </definedNames>
  <calcPr calcId="191029"/>
  <customWorkbookViews>
    <customWorkbookView name="HyunDae Lim - 사용자 보기" guid="{640D83BD-1E00-4496-8C5B-E778EE6F55A4}" mergeInterval="0" personalView="1" maximized="1" xWindow="-8" yWindow="-8" windowWidth="1616" windowHeight="876" activeSheetId="1"/>
    <customWorkbookView name="SeungRee Chin - 사용자 보기" guid="{85DC2A31-3C0B-4F4D-9664-68FB6E8F5C97}" mergeInterval="0" personalView="1" maximized="1" xWindow="-9" yWindow="-9" windowWidth="1938" windowHeight="1048" activeSheetId="3"/>
    <customWorkbookView name="HoSeok Kim - 사용자 보기" guid="{879CF6F7-F847-4B7E-A989-F74C386E7522}" mergeInterval="0" personalView="1" maximized="1" xWindow="-8" yWindow="-8" windowWidth="1936" windowHeight="1056" activeSheetId="3"/>
    <customWorkbookView name="SungNam Park - 사용자 보기" guid="{8BA2EC44-CE22-492C-A412-49ADBDE883BB}" mergeInterval="0" personalView="1" maximized="1" xWindow="-8" yWindow="-8" windowWidth="1616" windowHeight="835" activeSheetId="1"/>
    <customWorkbookView name="SeungKook Kim - 사용자 보기" guid="{3E0A43E4-B355-41B4-A5DF-128617C31AF5}" mergeInterval="0" personalView="1" maximized="1" xWindow="-8" yWindow="-8" windowWidth="1616" windowHeight="876" activeSheetId="3"/>
    <customWorkbookView name="Administrator - 사용자 보기" guid="{8D116D69-F046-4BA5-9E81-B513FA5CCD77}" mergeInterval="0" personalView="1" maximized="1" xWindow="-8" yWindow="-8" windowWidth="1616" windowHeight="876" activeSheetId="3"/>
    <customWorkbookView name="BongSeok Jung - 사용자 보기" guid="{D0C78281-00A7-44A4-9931-2AC9C076C160}" mergeInterval="0" personalView="1" maximized="1" xWindow="-8" yWindow="-8" windowWidth="1296" windowHeight="1000" activeSheetId="3"/>
    <customWorkbookView name="skkim - 사용자 보기" guid="{E7CC2FC3-8405-47D8-93E6-EDAD85786E69}" mergeInterval="0" personalView="1" maximized="1" xWindow="-8" yWindow="-8" windowWidth="1616" windowHeight="916" activeSheetId="3"/>
    <customWorkbookView name="김호석 - 사용자 보기" guid="{22D7CCCC-DE88-429E-9DC5-74E235C9A8A9}" mergeInterval="0" personalView="1" maximized="1" xWindow="-8" yWindow="-8" windowWidth="1616" windowHeight="876" activeSheetId="3"/>
    <customWorkbookView name="ATK - 사용자 보기" guid="{CE1B1931-175C-43DF-9911-75CAACEDF3C7}" mergeInterval="0" personalView="1" maximized="1" xWindow="-8" yWindow="-8" windowWidth="1936" windowHeight="1056" activeSheetId="1"/>
    <customWorkbookView name="JunYoung Heo - 사용자 보기" guid="{27802D02-634B-46E7-8C47-98A35F9683A0}" mergeInterval="0" personalView="1" maximized="1" xWindow="-8" yWindow="-8" windowWidth="1296" windowHeight="1000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5" l="1"/>
  <c r="F12" i="5"/>
  <c r="E12" i="5"/>
  <c r="D12" i="5"/>
  <c r="G11" i="5"/>
  <c r="F11" i="5"/>
  <c r="E11" i="5"/>
  <c r="D11" i="5"/>
  <c r="G10" i="5"/>
  <c r="F10" i="5"/>
  <c r="E10" i="5"/>
  <c r="H10" i="5" s="1"/>
  <c r="D10" i="5"/>
  <c r="H3" i="5"/>
  <c r="F63" i="1"/>
  <c r="E63" i="1"/>
  <c r="D63" i="1"/>
  <c r="C63" i="1"/>
  <c r="H23" i="1"/>
  <c r="G23" i="1"/>
  <c r="F23" i="1"/>
  <c r="E23" i="1"/>
  <c r="D23" i="1"/>
  <c r="AL250" i="3"/>
  <c r="AL251" i="3"/>
  <c r="AL252" i="3"/>
  <c r="AL253" i="3"/>
  <c r="AL254" i="3"/>
  <c r="AL255" i="3"/>
  <c r="AL256" i="3"/>
  <c r="AL257" i="3"/>
  <c r="AL258" i="3"/>
  <c r="H12" i="5" l="1"/>
  <c r="H11" i="5"/>
  <c r="AL305" i="3"/>
  <c r="AQ304" i="3" l="1"/>
  <c r="AP304" i="3"/>
  <c r="AL304" i="3"/>
  <c r="V304" i="3" s="1"/>
  <c r="P304" i="3"/>
  <c r="Q304" i="3" s="1"/>
  <c r="AQ303" i="3"/>
  <c r="AP303" i="3"/>
  <c r="AL303" i="3"/>
  <c r="V303" i="3" s="1"/>
  <c r="P303" i="3"/>
  <c r="Q303" i="3" s="1"/>
  <c r="AQ302" i="3"/>
  <c r="AP302" i="3"/>
  <c r="AL302" i="3"/>
  <c r="V302" i="3" s="1"/>
  <c r="P302" i="3"/>
  <c r="Q302" i="3" s="1"/>
  <c r="AQ301" i="3"/>
  <c r="AP301" i="3"/>
  <c r="AL301" i="3"/>
  <c r="V301" i="3" s="1"/>
  <c r="P301" i="3"/>
  <c r="Q301" i="3" s="1"/>
  <c r="BC302" i="3" l="1"/>
  <c r="AY302" i="3"/>
  <c r="AU302" i="3"/>
  <c r="S302" i="3"/>
  <c r="T302" i="3"/>
  <c r="BB302" i="3"/>
  <c r="AX302" i="3"/>
  <c r="AT302" i="3"/>
  <c r="R302" i="3"/>
  <c r="BA302" i="3"/>
  <c r="AW302" i="3"/>
  <c r="AS302" i="3"/>
  <c r="U302" i="3"/>
  <c r="AZ302" i="3"/>
  <c r="AV302" i="3"/>
  <c r="AR302" i="3"/>
  <c r="BC303" i="3"/>
  <c r="AY303" i="3"/>
  <c r="AU303" i="3"/>
  <c r="S303" i="3"/>
  <c r="BB303" i="3"/>
  <c r="AX303" i="3"/>
  <c r="AT303" i="3"/>
  <c r="R303" i="3"/>
  <c r="BA303" i="3"/>
  <c r="AS303" i="3"/>
  <c r="U303" i="3"/>
  <c r="T303" i="3"/>
  <c r="AW303" i="3"/>
  <c r="AZ303" i="3"/>
  <c r="AV303" i="3"/>
  <c r="AR303" i="3"/>
  <c r="BC304" i="3"/>
  <c r="AY304" i="3"/>
  <c r="AU304" i="3"/>
  <c r="S304" i="3"/>
  <c r="BB304" i="3"/>
  <c r="AX304" i="3"/>
  <c r="AT304" i="3"/>
  <c r="R304" i="3"/>
  <c r="AR304" i="3"/>
  <c r="BA304" i="3"/>
  <c r="AW304" i="3"/>
  <c r="AS304" i="3"/>
  <c r="U304" i="3"/>
  <c r="AZ304" i="3"/>
  <c r="AV304" i="3"/>
  <c r="T304" i="3"/>
  <c r="AN302" i="3"/>
  <c r="AN303" i="3"/>
  <c r="AN304" i="3"/>
  <c r="BC301" i="3"/>
  <c r="AY301" i="3"/>
  <c r="AU301" i="3"/>
  <c r="S301" i="3"/>
  <c r="T301" i="3"/>
  <c r="BB301" i="3"/>
  <c r="AX301" i="3"/>
  <c r="AT301" i="3"/>
  <c r="R301" i="3"/>
  <c r="AZ301" i="3"/>
  <c r="AV301" i="3"/>
  <c r="AR301" i="3"/>
  <c r="BA301" i="3"/>
  <c r="AW301" i="3"/>
  <c r="AS301" i="3"/>
  <c r="U301" i="3"/>
  <c r="AN301" i="3"/>
  <c r="W303" i="3" l="1"/>
  <c r="W304" i="3"/>
  <c r="W302" i="3"/>
  <c r="W301" i="3"/>
  <c r="AN258" i="3" l="1"/>
  <c r="P258" i="3"/>
  <c r="Q258" i="3" s="1"/>
  <c r="V257" i="3"/>
  <c r="P257" i="3"/>
  <c r="Q257" i="3" s="1"/>
  <c r="AN256" i="3"/>
  <c r="P256" i="3"/>
  <c r="Q256" i="3" s="1"/>
  <c r="AN255" i="3"/>
  <c r="P255" i="3"/>
  <c r="Q255" i="3" s="1"/>
  <c r="V254" i="3"/>
  <c r="P254" i="3"/>
  <c r="Q254" i="3" s="1"/>
  <c r="U254" i="3" s="1"/>
  <c r="V253" i="3"/>
  <c r="P253" i="3"/>
  <c r="Q253" i="3" s="1"/>
  <c r="V252" i="3"/>
  <c r="P252" i="3"/>
  <c r="Q252" i="3" s="1"/>
  <c r="AN251" i="3"/>
  <c r="P251" i="3"/>
  <c r="Q251" i="3" s="1"/>
  <c r="AN250" i="3"/>
  <c r="P250" i="3"/>
  <c r="Q250" i="3" s="1"/>
  <c r="V256" i="3" l="1"/>
  <c r="U250" i="3"/>
  <c r="S250" i="3"/>
  <c r="AN252" i="3"/>
  <c r="U252" i="3"/>
  <c r="S252" i="3"/>
  <c r="R252" i="3"/>
  <c r="U256" i="3"/>
  <c r="S256" i="3"/>
  <c r="R256" i="3"/>
  <c r="V250" i="3"/>
  <c r="R254" i="3"/>
  <c r="AN254" i="3"/>
  <c r="S254" i="3"/>
  <c r="V258" i="3"/>
  <c r="R250" i="3"/>
  <c r="U258" i="3"/>
  <c r="T258" i="3"/>
  <c r="S258" i="3"/>
  <c r="R258" i="3"/>
  <c r="S255" i="3"/>
  <c r="U255" i="3"/>
  <c r="R255" i="3"/>
  <c r="T255" i="3"/>
  <c r="S251" i="3"/>
  <c r="U251" i="3"/>
  <c r="T251" i="3"/>
  <c r="R251" i="3"/>
  <c r="S253" i="3"/>
  <c r="T253" i="3"/>
  <c r="R253" i="3"/>
  <c r="U253" i="3"/>
  <c r="S257" i="3"/>
  <c r="R257" i="3"/>
  <c r="U257" i="3"/>
  <c r="T257" i="3"/>
  <c r="AN253" i="3"/>
  <c r="AN257" i="3"/>
  <c r="T250" i="3"/>
  <c r="V251" i="3"/>
  <c r="T252" i="3"/>
  <c r="T254" i="3"/>
  <c r="V255" i="3"/>
  <c r="T256" i="3"/>
  <c r="W252" i="3" l="1"/>
  <c r="W258" i="3"/>
  <c r="W250" i="3"/>
  <c r="W254" i="3"/>
  <c r="W256" i="3"/>
  <c r="W255" i="3"/>
  <c r="W257" i="3"/>
  <c r="W253" i="3"/>
  <c r="W251" i="3"/>
  <c r="AH6" i="1" l="1"/>
  <c r="E57" i="1" l="1"/>
  <c r="C57" i="1"/>
  <c r="G57" i="1" l="1"/>
  <c r="DV10" i="1"/>
  <c r="DV9" i="1"/>
  <c r="DV8" i="1"/>
  <c r="CF12" i="1"/>
  <c r="CC12" i="1"/>
  <c r="BZ12" i="1"/>
  <c r="CO11" i="1"/>
  <c r="CL11" i="1"/>
  <c r="CF11" i="1"/>
  <c r="CC11" i="1"/>
  <c r="BZ11" i="1"/>
  <c r="DP10" i="1"/>
  <c r="DM10" i="1"/>
  <c r="DJ10" i="1"/>
  <c r="DD10" i="1"/>
  <c r="DA10" i="1"/>
  <c r="CX10" i="1"/>
  <c r="CR10" i="1"/>
  <c r="CO10" i="1"/>
  <c r="CL10" i="1"/>
  <c r="CF10" i="1"/>
  <c r="CC10" i="1"/>
  <c r="BZ10" i="1"/>
  <c r="DP9" i="1"/>
  <c r="DM9" i="1"/>
  <c r="DJ9" i="1"/>
  <c r="DD9" i="1"/>
  <c r="DA9" i="1"/>
  <c r="CX9" i="1"/>
  <c r="CR9" i="1"/>
  <c r="CO9" i="1"/>
  <c r="CL9" i="1"/>
  <c r="CF9" i="1"/>
  <c r="CC9" i="1"/>
  <c r="BZ9" i="1"/>
  <c r="DP8" i="1"/>
  <c r="DM8" i="1"/>
  <c r="DJ8" i="1"/>
  <c r="DD8" i="1"/>
  <c r="DA8" i="1"/>
  <c r="CX8" i="1"/>
  <c r="CR8" i="1"/>
  <c r="CO8" i="1"/>
  <c r="CL8" i="1"/>
  <c r="CF8" i="1"/>
  <c r="CC8" i="1"/>
  <c r="BZ8" i="1"/>
  <c r="CO7" i="1"/>
  <c r="CL7" i="1"/>
  <c r="CF7" i="1"/>
  <c r="CC7" i="1"/>
  <c r="BZ7" i="1"/>
  <c r="CO6" i="1"/>
  <c r="CL6" i="1"/>
  <c r="CF6" i="1"/>
  <c r="CC6" i="1"/>
  <c r="BZ6" i="1"/>
  <c r="DR12" i="1"/>
  <c r="DO12" i="1"/>
  <c r="DL12" i="1"/>
  <c r="DF12" i="1"/>
  <c r="DC12" i="1"/>
  <c r="CZ12" i="1"/>
  <c r="CT12" i="1"/>
  <c r="CN12" i="1"/>
  <c r="CH12" i="1"/>
  <c r="CE12" i="1"/>
  <c r="CB12" i="1"/>
  <c r="DR11" i="1"/>
  <c r="DO11" i="1"/>
  <c r="DL11" i="1"/>
  <c r="DF11" i="1"/>
  <c r="DC11" i="1"/>
  <c r="CZ11" i="1"/>
  <c r="CT11" i="1"/>
  <c r="CQ11" i="1"/>
  <c r="CN11" i="1"/>
  <c r="CH11" i="1"/>
  <c r="CE11" i="1"/>
  <c r="DX10" i="1"/>
  <c r="DR10" i="1"/>
  <c r="DO10" i="1"/>
  <c r="DL10" i="1"/>
  <c r="DF10" i="1"/>
  <c r="DC10" i="1"/>
  <c r="CZ10" i="1"/>
  <c r="CT10" i="1"/>
  <c r="CQ10" i="1"/>
  <c r="CN10" i="1"/>
  <c r="CH10" i="1"/>
  <c r="CE10" i="1"/>
  <c r="CB10" i="1"/>
  <c r="DX9" i="1"/>
  <c r="DR9" i="1"/>
  <c r="DO9" i="1"/>
  <c r="DL9" i="1"/>
  <c r="DF9" i="1"/>
  <c r="DC9" i="1"/>
  <c r="CZ9" i="1"/>
  <c r="CT9" i="1"/>
  <c r="CQ9" i="1"/>
  <c r="CN9" i="1"/>
  <c r="CH9" i="1"/>
  <c r="CE9" i="1"/>
  <c r="CB9" i="1"/>
  <c r="DR8" i="1"/>
  <c r="DO8" i="1"/>
  <c r="DC8" i="1"/>
  <c r="DR7" i="1"/>
  <c r="CZ7" i="1"/>
  <c r="CT7" i="1"/>
  <c r="CE7" i="1"/>
  <c r="DQ12" i="1"/>
  <c r="DN12" i="1"/>
  <c r="DK12" i="1"/>
  <c r="DE12" i="1"/>
  <c r="DB12" i="1"/>
  <c r="CY12" i="1"/>
  <c r="CS12" i="1"/>
  <c r="CP12" i="1"/>
  <c r="CM12" i="1"/>
  <c r="CG12" i="1"/>
  <c r="CD12" i="1"/>
  <c r="CA12" i="1"/>
  <c r="DQ11" i="1"/>
  <c r="DN11" i="1"/>
  <c r="DK11" i="1"/>
  <c r="DE11" i="1"/>
  <c r="DB11" i="1"/>
  <c r="CY11" i="1"/>
  <c r="CS11" i="1"/>
  <c r="CP11" i="1"/>
  <c r="CM11" i="1"/>
  <c r="CG11" i="1"/>
  <c r="CD11" i="1"/>
  <c r="CA11" i="1"/>
  <c r="DW10" i="1"/>
  <c r="DQ10" i="1"/>
  <c r="DN10" i="1"/>
  <c r="DK10" i="1"/>
  <c r="DE10" i="1"/>
  <c r="DB10" i="1"/>
  <c r="CY10" i="1"/>
  <c r="CS10" i="1"/>
  <c r="CP10" i="1"/>
  <c r="CM10" i="1"/>
  <c r="CG10" i="1"/>
  <c r="CD10" i="1"/>
  <c r="CA10" i="1"/>
  <c r="DW9" i="1"/>
  <c r="DQ9" i="1"/>
  <c r="DN9" i="1"/>
  <c r="DK9" i="1"/>
  <c r="DE9" i="1"/>
  <c r="DB9" i="1"/>
  <c r="CY9" i="1"/>
  <c r="CS9" i="1"/>
  <c r="CP9" i="1"/>
  <c r="CM9" i="1"/>
  <c r="CG9" i="1"/>
  <c r="CD9" i="1"/>
  <c r="CA9" i="1"/>
  <c r="DQ8" i="1"/>
  <c r="DN8" i="1"/>
  <c r="DK8" i="1"/>
  <c r="DE8" i="1"/>
  <c r="DB8" i="1"/>
  <c r="CY8" i="1"/>
  <c r="CS8" i="1"/>
  <c r="CP8" i="1"/>
  <c r="CM8" i="1"/>
  <c r="CG8" i="1"/>
  <c r="CD8" i="1"/>
  <c r="CA8" i="1"/>
  <c r="CD7" i="1"/>
  <c r="CG7" i="1"/>
  <c r="CM7" i="1"/>
  <c r="CP7" i="1"/>
  <c r="CS7" i="1"/>
  <c r="CY7" i="1"/>
  <c r="DB7" i="1"/>
  <c r="DE7" i="1"/>
  <c r="DK7" i="1"/>
  <c r="DN7" i="1"/>
  <c r="DQ7" i="1"/>
  <c r="CA7" i="1"/>
  <c r="CG6" i="1"/>
  <c r="CG13" i="1" s="1"/>
  <c r="CM6" i="1"/>
  <c r="CP6" i="1"/>
  <c r="CP13" i="1" s="1"/>
  <c r="CS6" i="1"/>
  <c r="CS13" i="1" s="1"/>
  <c r="CY6" i="1"/>
  <c r="CY13" i="1" s="1"/>
  <c r="DB6" i="1"/>
  <c r="DE6" i="1"/>
  <c r="DE13" i="1" s="1"/>
  <c r="DK6" i="1"/>
  <c r="DK13" i="1" s="1"/>
  <c r="DN6" i="1"/>
  <c r="DN13" i="1" s="1"/>
  <c r="DQ6" i="1"/>
  <c r="CD6" i="1"/>
  <c r="CD13" i="1" s="1"/>
  <c r="CA6" i="1"/>
  <c r="CA13" i="1" s="1"/>
  <c r="DT11" i="1" l="1"/>
  <c r="CF15" i="1"/>
  <c r="CC14" i="1"/>
  <c r="CF14" i="1"/>
  <c r="CJ7" i="1"/>
  <c r="DT9" i="1"/>
  <c r="DU10" i="1"/>
  <c r="DU11" i="1"/>
  <c r="DU12" i="1"/>
  <c r="BZ15" i="1"/>
  <c r="CC15" i="1"/>
  <c r="BZ14" i="1"/>
  <c r="DT12" i="1"/>
  <c r="DT8" i="1"/>
  <c r="DS9" i="1"/>
  <c r="DS10" i="1"/>
  <c r="DH9" i="1"/>
  <c r="DT10" i="1"/>
  <c r="DT7" i="1"/>
  <c r="DU9" i="1"/>
  <c r="DG8" i="1"/>
  <c r="DS8" i="1"/>
  <c r="DH10" i="1"/>
  <c r="DI11" i="1"/>
  <c r="DQ15" i="1"/>
  <c r="DB15" i="1"/>
  <c r="DQ14" i="1"/>
  <c r="DB14" i="1"/>
  <c r="CM14" i="1"/>
  <c r="CJ9" i="1"/>
  <c r="CV10" i="1"/>
  <c r="DH11" i="1"/>
  <c r="CK10" i="1"/>
  <c r="CW10" i="1"/>
  <c r="DI10" i="1"/>
  <c r="CW11" i="1"/>
  <c r="CK12" i="1"/>
  <c r="DI12" i="1"/>
  <c r="CU8" i="1"/>
  <c r="CI10" i="1"/>
  <c r="CM15" i="1"/>
  <c r="DH7" i="1"/>
  <c r="DH8" i="1"/>
  <c r="DH12" i="1"/>
  <c r="DI9" i="1"/>
  <c r="DG9" i="1"/>
  <c r="DG10" i="1"/>
  <c r="DT6" i="1"/>
  <c r="CJ10" i="1"/>
  <c r="CV11" i="1"/>
  <c r="CV8" i="1"/>
  <c r="CJ11" i="1"/>
  <c r="CV12" i="1"/>
  <c r="CW9" i="1"/>
  <c r="CU9" i="1"/>
  <c r="CU10" i="1"/>
  <c r="CJ8" i="1"/>
  <c r="CV9" i="1"/>
  <c r="CJ12" i="1"/>
  <c r="CK9" i="1"/>
  <c r="CI8" i="1"/>
  <c r="CI9" i="1"/>
  <c r="CI11" i="1"/>
  <c r="CI12" i="1"/>
  <c r="DH6" i="1"/>
  <c r="CI6" i="1"/>
  <c r="DN14" i="1"/>
  <c r="CY14" i="1"/>
  <c r="CG14" i="1"/>
  <c r="CP15" i="1"/>
  <c r="CJ6" i="1"/>
  <c r="DK14" i="1"/>
  <c r="CD14" i="1"/>
  <c r="DE15" i="1"/>
  <c r="DR14" i="1"/>
  <c r="CL23" i="1" s="1"/>
  <c r="CV7" i="1"/>
  <c r="CA14" i="1"/>
  <c r="CS14" i="1"/>
  <c r="DE14" i="1"/>
  <c r="CP14" i="1"/>
  <c r="CF13" i="1"/>
  <c r="CI7" i="1"/>
  <c r="CV6" i="1"/>
  <c r="CA15" i="1"/>
  <c r="CG15" i="1"/>
  <c r="CY15" i="1"/>
  <c r="DN15" i="1"/>
  <c r="CM13" i="1"/>
  <c r="DB13" i="1"/>
  <c r="DQ13" i="1"/>
  <c r="CC13" i="1"/>
  <c r="CD15" i="1"/>
  <c r="CS15" i="1"/>
  <c r="DK15" i="1"/>
  <c r="BZ13" i="1"/>
  <c r="CO13" i="1"/>
  <c r="CL13" i="1"/>
  <c r="DT14" i="1" l="1"/>
  <c r="CD55" i="1" s="1"/>
  <c r="CV14" i="1"/>
  <c r="CB55" i="1" s="1"/>
  <c r="CI14" i="1"/>
  <c r="DT15" i="1"/>
  <c r="DT13" i="1"/>
  <c r="CD54" i="1" s="1"/>
  <c r="CJ14" i="1"/>
  <c r="CA55" i="1" s="1"/>
  <c r="DH14" i="1"/>
  <c r="CC55" i="1" s="1"/>
  <c r="DH15" i="1"/>
  <c r="DH13" i="1"/>
  <c r="CC54" i="1" s="1"/>
  <c r="CV15" i="1"/>
  <c r="CV13" i="1"/>
  <c r="CB54" i="1" s="1"/>
  <c r="CJ13" i="1"/>
  <c r="CA54" i="1" s="1"/>
  <c r="CJ15" i="1"/>
  <c r="CI15" i="1"/>
  <c r="CI13" i="1"/>
  <c r="P100" i="3"/>
  <c r="Q100" i="3" s="1"/>
  <c r="T100" i="3" s="1"/>
  <c r="P101" i="3"/>
  <c r="Q101" i="3" s="1"/>
  <c r="T101" i="3" s="1"/>
  <c r="AL101" i="3"/>
  <c r="AN101" i="3" s="1"/>
  <c r="AP101" i="3"/>
  <c r="AQ101" i="3"/>
  <c r="CE55" i="1" l="1"/>
  <c r="CE54" i="1"/>
  <c r="AW101" i="3"/>
  <c r="BA101" i="3"/>
  <c r="AU101" i="3"/>
  <c r="BB101" i="3"/>
  <c r="AY101" i="3"/>
  <c r="AT101" i="3"/>
  <c r="BC101" i="3"/>
  <c r="AX101" i="3"/>
  <c r="AS101" i="3"/>
  <c r="S101" i="3"/>
  <c r="V101" i="3"/>
  <c r="R101" i="3"/>
  <c r="S100" i="3"/>
  <c r="U100" i="3"/>
  <c r="R100" i="3"/>
  <c r="U101" i="3"/>
  <c r="AZ101" i="3"/>
  <c r="AV101" i="3"/>
  <c r="AR101" i="3"/>
  <c r="CD20" i="1"/>
  <c r="CB43" i="1" s="1"/>
  <c r="CG20" i="1"/>
  <c r="CC43" i="1" s="1"/>
  <c r="CJ20" i="1"/>
  <c r="CA20" i="1"/>
  <c r="G53" i="1"/>
  <c r="CD43" i="1" l="1"/>
  <c r="CM20" i="1"/>
  <c r="CA43" i="1"/>
  <c r="C67" i="1"/>
  <c r="E67" i="1"/>
  <c r="G63" i="1"/>
  <c r="W101" i="3"/>
  <c r="W100" i="3"/>
  <c r="CO12" i="1"/>
  <c r="CE43" i="1" l="1"/>
  <c r="CO15" i="1"/>
  <c r="CO14" i="1"/>
  <c r="G67" i="1"/>
  <c r="E31" i="1"/>
  <c r="E32" i="1"/>
  <c r="E34" i="1" l="1"/>
  <c r="E35" i="1" s="1"/>
  <c r="CL12" i="1" l="1"/>
  <c r="CL14" i="1" l="1"/>
  <c r="CL15" i="1"/>
  <c r="P712" i="3"/>
  <c r="P711" i="3"/>
  <c r="P710" i="3"/>
  <c r="P709" i="3"/>
  <c r="P708" i="3"/>
  <c r="P707" i="3"/>
  <c r="P706" i="3"/>
  <c r="P705" i="3"/>
  <c r="P704" i="3"/>
  <c r="P703" i="3"/>
  <c r="P702" i="3"/>
  <c r="P701" i="3"/>
  <c r="P700" i="3"/>
  <c r="P699" i="3"/>
  <c r="P698" i="3"/>
  <c r="P697" i="3"/>
  <c r="P696" i="3"/>
  <c r="P695" i="3"/>
  <c r="P694" i="3"/>
  <c r="P693" i="3"/>
  <c r="P692" i="3"/>
  <c r="P691" i="3"/>
  <c r="P690" i="3"/>
  <c r="P689" i="3"/>
  <c r="P688" i="3"/>
  <c r="P687" i="3"/>
  <c r="P686" i="3"/>
  <c r="P685" i="3"/>
  <c r="P684" i="3"/>
  <c r="P683" i="3"/>
  <c r="P682" i="3"/>
  <c r="P681" i="3"/>
  <c r="P680" i="3"/>
  <c r="P679" i="3"/>
  <c r="P678" i="3"/>
  <c r="P677" i="3"/>
  <c r="P676" i="3"/>
  <c r="P675" i="3"/>
  <c r="P674" i="3"/>
  <c r="P673" i="3"/>
  <c r="P672" i="3"/>
  <c r="P671" i="3"/>
  <c r="P670" i="3"/>
  <c r="P669" i="3"/>
  <c r="P668" i="3"/>
  <c r="P667" i="3"/>
  <c r="P666" i="3"/>
  <c r="P665" i="3"/>
  <c r="P664" i="3"/>
  <c r="P663" i="3"/>
  <c r="P662" i="3"/>
  <c r="P661" i="3"/>
  <c r="P660" i="3"/>
  <c r="P659" i="3"/>
  <c r="P658" i="3"/>
  <c r="P657" i="3"/>
  <c r="P656" i="3"/>
  <c r="P655" i="3"/>
  <c r="P654" i="3"/>
  <c r="P653" i="3"/>
  <c r="P652" i="3"/>
  <c r="P651" i="3"/>
  <c r="P650" i="3"/>
  <c r="P649" i="3"/>
  <c r="P648" i="3"/>
  <c r="P647" i="3"/>
  <c r="P646" i="3"/>
  <c r="P645" i="3"/>
  <c r="P644" i="3"/>
  <c r="P643" i="3"/>
  <c r="P642" i="3"/>
  <c r="P641" i="3"/>
  <c r="P640" i="3"/>
  <c r="P639" i="3"/>
  <c r="P638" i="3"/>
  <c r="P637" i="3"/>
  <c r="P636" i="3"/>
  <c r="P635" i="3"/>
  <c r="P634" i="3"/>
  <c r="P633" i="3"/>
  <c r="P632" i="3"/>
  <c r="P631" i="3"/>
  <c r="P630" i="3"/>
  <c r="P629" i="3"/>
  <c r="P628" i="3"/>
  <c r="P627" i="3"/>
  <c r="P626" i="3"/>
  <c r="P625" i="3"/>
  <c r="P624" i="3"/>
  <c r="P623" i="3"/>
  <c r="P622" i="3"/>
  <c r="P621" i="3"/>
  <c r="P620" i="3"/>
  <c r="P619" i="3"/>
  <c r="P618" i="3"/>
  <c r="P617" i="3"/>
  <c r="P616" i="3"/>
  <c r="P615" i="3"/>
  <c r="P614" i="3"/>
  <c r="P613" i="3"/>
  <c r="P612" i="3"/>
  <c r="P611" i="3"/>
  <c r="P610" i="3"/>
  <c r="P609" i="3"/>
  <c r="P608" i="3"/>
  <c r="P607" i="3"/>
  <c r="P606" i="3"/>
  <c r="P605" i="3"/>
  <c r="P604" i="3"/>
  <c r="P603" i="3"/>
  <c r="P602" i="3"/>
  <c r="P601" i="3"/>
  <c r="P600" i="3"/>
  <c r="P599" i="3"/>
  <c r="P598" i="3"/>
  <c r="P597" i="3"/>
  <c r="P596" i="3"/>
  <c r="P595" i="3"/>
  <c r="P594" i="3"/>
  <c r="P593" i="3"/>
  <c r="P592" i="3"/>
  <c r="P591" i="3"/>
  <c r="P590" i="3"/>
  <c r="P589" i="3"/>
  <c r="P588" i="3"/>
  <c r="P587" i="3"/>
  <c r="P586" i="3"/>
  <c r="P585" i="3"/>
  <c r="P584" i="3"/>
  <c r="P583" i="3"/>
  <c r="P582" i="3"/>
  <c r="P581" i="3"/>
  <c r="P580" i="3"/>
  <c r="P579" i="3"/>
  <c r="P578" i="3"/>
  <c r="P577" i="3"/>
  <c r="P576" i="3"/>
  <c r="P575" i="3"/>
  <c r="P574" i="3"/>
  <c r="P573" i="3"/>
  <c r="P572" i="3"/>
  <c r="P571" i="3"/>
  <c r="P570" i="3"/>
  <c r="P569" i="3"/>
  <c r="P568" i="3"/>
  <c r="P567" i="3"/>
  <c r="P566" i="3"/>
  <c r="P565" i="3"/>
  <c r="P564" i="3"/>
  <c r="P563" i="3"/>
  <c r="P562" i="3"/>
  <c r="P561" i="3"/>
  <c r="P560" i="3"/>
  <c r="P559" i="3"/>
  <c r="P558" i="3"/>
  <c r="P557" i="3"/>
  <c r="P556" i="3"/>
  <c r="P555" i="3"/>
  <c r="P554" i="3"/>
  <c r="P553" i="3"/>
  <c r="P552" i="3"/>
  <c r="P551" i="3"/>
  <c r="P550" i="3"/>
  <c r="P549" i="3"/>
  <c r="P548" i="3"/>
  <c r="P547" i="3"/>
  <c r="P546" i="3"/>
  <c r="P545" i="3"/>
  <c r="P544" i="3"/>
  <c r="P543" i="3"/>
  <c r="P542" i="3"/>
  <c r="P541" i="3"/>
  <c r="P540" i="3"/>
  <c r="P539" i="3"/>
  <c r="P538" i="3"/>
  <c r="P537" i="3"/>
  <c r="P536" i="3"/>
  <c r="P535" i="3"/>
  <c r="P534" i="3"/>
  <c r="P533" i="3"/>
  <c r="P532" i="3"/>
  <c r="P531" i="3"/>
  <c r="P530" i="3"/>
  <c r="P529" i="3"/>
  <c r="P528" i="3"/>
  <c r="P527" i="3"/>
  <c r="P526" i="3"/>
  <c r="P525" i="3"/>
  <c r="P524" i="3"/>
  <c r="P523" i="3"/>
  <c r="P522" i="3"/>
  <c r="P521" i="3"/>
  <c r="P520" i="3"/>
  <c r="P519" i="3"/>
  <c r="P518" i="3"/>
  <c r="P517" i="3"/>
  <c r="P516" i="3"/>
  <c r="P515" i="3"/>
  <c r="P514" i="3"/>
  <c r="P513" i="3"/>
  <c r="P512" i="3"/>
  <c r="P511" i="3"/>
  <c r="P510" i="3"/>
  <c r="P509" i="3"/>
  <c r="P508" i="3"/>
  <c r="P507" i="3"/>
  <c r="P506" i="3"/>
  <c r="P505" i="3"/>
  <c r="P504" i="3"/>
  <c r="P503" i="3"/>
  <c r="P502" i="3"/>
  <c r="P501" i="3"/>
  <c r="P500" i="3"/>
  <c r="P499" i="3"/>
  <c r="P498" i="3"/>
  <c r="P497" i="3"/>
  <c r="P496" i="3"/>
  <c r="P495" i="3"/>
  <c r="P494" i="3"/>
  <c r="P493" i="3"/>
  <c r="P492" i="3"/>
  <c r="P491" i="3"/>
  <c r="P490" i="3"/>
  <c r="P489" i="3"/>
  <c r="P488" i="3"/>
  <c r="P487" i="3"/>
  <c r="P486" i="3"/>
  <c r="P485" i="3"/>
  <c r="P484" i="3"/>
  <c r="P483" i="3"/>
  <c r="P482" i="3"/>
  <c r="P481" i="3"/>
  <c r="P480" i="3"/>
  <c r="P479" i="3"/>
  <c r="P478" i="3"/>
  <c r="P477" i="3"/>
  <c r="P476" i="3"/>
  <c r="P475" i="3"/>
  <c r="P474" i="3"/>
  <c r="P473" i="3"/>
  <c r="P472" i="3"/>
  <c r="P471" i="3"/>
  <c r="P470" i="3"/>
  <c r="P469" i="3"/>
  <c r="P468" i="3"/>
  <c r="P467" i="3"/>
  <c r="P466" i="3"/>
  <c r="P465" i="3"/>
  <c r="P464" i="3"/>
  <c r="P463" i="3"/>
  <c r="P462" i="3"/>
  <c r="P461" i="3"/>
  <c r="P460" i="3"/>
  <c r="P459" i="3"/>
  <c r="P458" i="3"/>
  <c r="P457" i="3"/>
  <c r="P456" i="3"/>
  <c r="P455" i="3"/>
  <c r="P454" i="3"/>
  <c r="P453" i="3"/>
  <c r="P452" i="3"/>
  <c r="P451" i="3"/>
  <c r="P450" i="3"/>
  <c r="P449" i="3"/>
  <c r="P448" i="3"/>
  <c r="P447" i="3"/>
  <c r="P446" i="3"/>
  <c r="P445" i="3"/>
  <c r="P444" i="3"/>
  <c r="P443" i="3"/>
  <c r="P442" i="3"/>
  <c r="P441" i="3"/>
  <c r="P440" i="3"/>
  <c r="P439" i="3"/>
  <c r="P438" i="3"/>
  <c r="P437" i="3"/>
  <c r="P436" i="3"/>
  <c r="P435" i="3"/>
  <c r="P434" i="3"/>
  <c r="P433" i="3"/>
  <c r="P432" i="3"/>
  <c r="P431" i="3"/>
  <c r="P430" i="3"/>
  <c r="P429" i="3"/>
  <c r="P428" i="3"/>
  <c r="P427" i="3"/>
  <c r="P426" i="3"/>
  <c r="P425" i="3"/>
  <c r="P424" i="3"/>
  <c r="P423" i="3"/>
  <c r="P422" i="3"/>
  <c r="P421" i="3"/>
  <c r="P420" i="3"/>
  <c r="P419" i="3"/>
  <c r="P418" i="3"/>
  <c r="P417" i="3"/>
  <c r="P416" i="3"/>
  <c r="P415" i="3"/>
  <c r="P414" i="3"/>
  <c r="P413" i="3"/>
  <c r="P412" i="3"/>
  <c r="P411" i="3"/>
  <c r="P410" i="3"/>
  <c r="P409" i="3"/>
  <c r="P408" i="3"/>
  <c r="P407" i="3"/>
  <c r="P406" i="3"/>
  <c r="P405" i="3"/>
  <c r="P404" i="3"/>
  <c r="P403" i="3"/>
  <c r="P402" i="3"/>
  <c r="P401" i="3"/>
  <c r="P400" i="3"/>
  <c r="P399" i="3"/>
  <c r="P398" i="3"/>
  <c r="P397" i="3"/>
  <c r="P396" i="3"/>
  <c r="P395" i="3"/>
  <c r="P394" i="3"/>
  <c r="P393" i="3"/>
  <c r="P392" i="3"/>
  <c r="P391" i="3"/>
  <c r="P390" i="3"/>
  <c r="P389" i="3"/>
  <c r="P388" i="3"/>
  <c r="P387" i="3"/>
  <c r="P386" i="3"/>
  <c r="P385" i="3"/>
  <c r="P384" i="3"/>
  <c r="P383" i="3"/>
  <c r="P382" i="3"/>
  <c r="P381" i="3"/>
  <c r="P380" i="3"/>
  <c r="P379" i="3"/>
  <c r="P378" i="3"/>
  <c r="P377" i="3"/>
  <c r="P376" i="3"/>
  <c r="P375" i="3"/>
  <c r="P374" i="3"/>
  <c r="P373" i="3"/>
  <c r="P372" i="3"/>
  <c r="P371" i="3"/>
  <c r="P370" i="3"/>
  <c r="P369" i="3"/>
  <c r="P368" i="3"/>
  <c r="P367" i="3"/>
  <c r="P366" i="3"/>
  <c r="P365" i="3"/>
  <c r="P364" i="3"/>
  <c r="P363" i="3"/>
  <c r="P362" i="3"/>
  <c r="P361" i="3"/>
  <c r="P360" i="3"/>
  <c r="P359" i="3"/>
  <c r="P358" i="3"/>
  <c r="P357" i="3"/>
  <c r="P356" i="3"/>
  <c r="P355" i="3"/>
  <c r="P354" i="3"/>
  <c r="P353" i="3"/>
  <c r="P352" i="3"/>
  <c r="P351" i="3"/>
  <c r="P350" i="3"/>
  <c r="P349" i="3"/>
  <c r="P348" i="3"/>
  <c r="P347" i="3"/>
  <c r="P346" i="3"/>
  <c r="P345" i="3"/>
  <c r="P344" i="3"/>
  <c r="P343" i="3"/>
  <c r="P342" i="3"/>
  <c r="P341" i="3"/>
  <c r="P340" i="3"/>
  <c r="P339" i="3"/>
  <c r="P338" i="3"/>
  <c r="P337" i="3"/>
  <c r="P336" i="3"/>
  <c r="P335" i="3"/>
  <c r="P334" i="3"/>
  <c r="P333" i="3"/>
  <c r="P332" i="3"/>
  <c r="P331" i="3"/>
  <c r="P330" i="3"/>
  <c r="P329" i="3"/>
  <c r="P328" i="3"/>
  <c r="P327" i="3"/>
  <c r="P326" i="3"/>
  <c r="P325" i="3"/>
  <c r="P320" i="3"/>
  <c r="P324" i="3"/>
  <c r="P323" i="3"/>
  <c r="P322" i="3"/>
  <c r="P321" i="3"/>
  <c r="P319" i="3"/>
  <c r="P318" i="3"/>
  <c r="P317" i="3"/>
  <c r="P316" i="3"/>
  <c r="P315" i="3"/>
  <c r="P313" i="3"/>
  <c r="P314" i="3"/>
  <c r="P312" i="3"/>
  <c r="P311" i="3"/>
  <c r="P310" i="3"/>
  <c r="P308" i="3"/>
  <c r="P307" i="3"/>
  <c r="P306" i="3"/>
  <c r="P300" i="3"/>
  <c r="P299" i="3"/>
  <c r="P298" i="3"/>
  <c r="P294" i="3"/>
  <c r="P291" i="3"/>
  <c r="P305" i="3"/>
  <c r="P309" i="3"/>
  <c r="P296" i="3"/>
  <c r="P297" i="3"/>
  <c r="P293" i="3"/>
  <c r="P295" i="3"/>
  <c r="P292" i="3"/>
  <c r="P290" i="3"/>
  <c r="P289" i="3"/>
  <c r="P288" i="3"/>
  <c r="P287" i="3"/>
  <c r="P286" i="3"/>
  <c r="P285" i="3"/>
  <c r="P284" i="3"/>
  <c r="P283" i="3"/>
  <c r="P282" i="3"/>
  <c r="P281" i="3"/>
  <c r="P280" i="3"/>
  <c r="P279" i="3"/>
  <c r="P278" i="3"/>
  <c r="P277" i="3"/>
  <c r="P276" i="3"/>
  <c r="P275" i="3"/>
  <c r="P274" i="3"/>
  <c r="P273" i="3"/>
  <c r="P272" i="3"/>
  <c r="P271" i="3"/>
  <c r="P270" i="3"/>
  <c r="P269" i="3"/>
  <c r="P268" i="3"/>
  <c r="P267" i="3"/>
  <c r="P266" i="3"/>
  <c r="P265" i="3"/>
  <c r="P264" i="3"/>
  <c r="P263" i="3"/>
  <c r="P262" i="3"/>
  <c r="P261" i="3"/>
  <c r="P260" i="3"/>
  <c r="P259" i="3"/>
  <c r="P247" i="3"/>
  <c r="P249" i="3"/>
  <c r="P248" i="3"/>
  <c r="P246" i="3"/>
  <c r="P245" i="3"/>
  <c r="P244" i="3"/>
  <c r="P243" i="3"/>
  <c r="P242" i="3"/>
  <c r="P241" i="3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224" i="3"/>
  <c r="P223" i="3"/>
  <c r="P225" i="3"/>
  <c r="P222" i="3"/>
  <c r="P221" i="3"/>
  <c r="P220" i="3"/>
  <c r="P219" i="3"/>
  <c r="P218" i="3"/>
  <c r="P217" i="3"/>
  <c r="P216" i="3"/>
  <c r="P215" i="3"/>
  <c r="P214" i="3"/>
  <c r="P213" i="3"/>
  <c r="P212" i="3"/>
  <c r="P211" i="3"/>
  <c r="P210" i="3"/>
  <c r="P209" i="3"/>
  <c r="P208" i="3"/>
  <c r="P207" i="3"/>
  <c r="P206" i="3"/>
  <c r="P205" i="3"/>
  <c r="P204" i="3"/>
  <c r="P203" i="3"/>
  <c r="P202" i="3"/>
  <c r="P201" i="3"/>
  <c r="P200" i="3"/>
  <c r="P199" i="3"/>
  <c r="P198" i="3"/>
  <c r="P197" i="3"/>
  <c r="P196" i="3"/>
  <c r="P195" i="3"/>
  <c r="P192" i="3"/>
  <c r="P191" i="3"/>
  <c r="P190" i="3"/>
  <c r="P188" i="3"/>
  <c r="P187" i="3"/>
  <c r="P186" i="3"/>
  <c r="P185" i="3"/>
  <c r="P184" i="3"/>
  <c r="P183" i="3"/>
  <c r="P182" i="3"/>
  <c r="P181" i="3"/>
  <c r="P194" i="3"/>
  <c r="P177" i="3"/>
  <c r="P189" i="3"/>
  <c r="P175" i="3"/>
  <c r="P174" i="3"/>
  <c r="P173" i="3"/>
  <c r="P172" i="3"/>
  <c r="P176" i="3"/>
  <c r="P171" i="3"/>
  <c r="P170" i="3"/>
  <c r="P169" i="3"/>
  <c r="P168" i="3"/>
  <c r="P167" i="3"/>
  <c r="P166" i="3"/>
  <c r="P165" i="3"/>
  <c r="P164" i="3"/>
  <c r="P163" i="3"/>
  <c r="P162" i="3"/>
  <c r="P193" i="3"/>
  <c r="P161" i="3"/>
  <c r="P160" i="3"/>
  <c r="P180" i="3"/>
  <c r="P179" i="3"/>
  <c r="P178" i="3"/>
  <c r="P159" i="3"/>
  <c r="P158" i="3"/>
  <c r="P157" i="3"/>
  <c r="P156" i="3"/>
  <c r="P155" i="3"/>
  <c r="P154" i="3"/>
  <c r="P153" i="3"/>
  <c r="P152" i="3"/>
  <c r="P151" i="3"/>
  <c r="P150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37" i="3"/>
  <c r="P136" i="3"/>
  <c r="P135" i="3"/>
  <c r="P134" i="3"/>
  <c r="P133" i="3"/>
  <c r="P132" i="3"/>
  <c r="P131" i="3"/>
  <c r="P130" i="3"/>
  <c r="P129" i="3"/>
  <c r="P128" i="3"/>
  <c r="CR11" i="1" s="1"/>
  <c r="CU11" i="1" s="1"/>
  <c r="P127" i="3"/>
  <c r="Q127" i="3" s="1"/>
  <c r="P126" i="3"/>
  <c r="P125" i="3"/>
  <c r="P124" i="3"/>
  <c r="P123" i="3"/>
  <c r="P122" i="3"/>
  <c r="P121" i="3"/>
  <c r="P120" i="3"/>
  <c r="P119" i="3"/>
  <c r="P118" i="3"/>
  <c r="P117" i="3"/>
  <c r="P116" i="3"/>
  <c r="P115" i="3"/>
  <c r="P114" i="3"/>
  <c r="P113" i="3"/>
  <c r="P112" i="3"/>
  <c r="P111" i="3"/>
  <c r="P110" i="3"/>
  <c r="P109" i="3"/>
  <c r="P108" i="3"/>
  <c r="P107" i="3"/>
  <c r="P106" i="3"/>
  <c r="P105" i="3"/>
  <c r="P104" i="3"/>
  <c r="P103" i="3"/>
  <c r="P102" i="3"/>
  <c r="P99" i="3"/>
  <c r="P98" i="3"/>
  <c r="P97" i="3"/>
  <c r="P96" i="3"/>
  <c r="P95" i="3"/>
  <c r="P94" i="3"/>
  <c r="P93" i="3"/>
  <c r="P92" i="3"/>
  <c r="P91" i="3"/>
  <c r="P90" i="3"/>
  <c r="P89" i="3"/>
  <c r="P88" i="3"/>
  <c r="P87" i="3"/>
  <c r="P86" i="3"/>
  <c r="P85" i="3"/>
  <c r="P84" i="3"/>
  <c r="P83" i="3"/>
  <c r="P82" i="3"/>
  <c r="P81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63" i="3"/>
  <c r="P62" i="3"/>
  <c r="P61" i="3"/>
  <c r="P60" i="3"/>
  <c r="Q60" i="3" s="1"/>
  <c r="P59" i="3"/>
  <c r="P58" i="3"/>
  <c r="P57" i="3"/>
  <c r="P56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5" i="3"/>
  <c r="P28" i="3"/>
  <c r="P27" i="3"/>
  <c r="P26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23" i="3"/>
  <c r="Q23" i="3" s="1"/>
  <c r="R23" i="3" s="1"/>
  <c r="P24" i="3"/>
  <c r="P22" i="3"/>
  <c r="Q22" i="3" s="1"/>
  <c r="R22" i="3" s="1"/>
  <c r="P21" i="3"/>
  <c r="P7" i="3"/>
  <c r="P6" i="3"/>
  <c r="CR6" i="1" l="1"/>
  <c r="CR13" i="1" s="1"/>
  <c r="CR12" i="1"/>
  <c r="CU12" i="1" s="1"/>
  <c r="CR7" i="1"/>
  <c r="AL326" i="3"/>
  <c r="CU6" i="1" l="1"/>
  <c r="CU13" i="1" s="1"/>
  <c r="CR14" i="1"/>
  <c r="CU7" i="1"/>
  <c r="CU14" i="1" s="1"/>
  <c r="CR15" i="1"/>
  <c r="Q358" i="3"/>
  <c r="S358" i="3" s="1"/>
  <c r="Q359" i="3"/>
  <c r="S359" i="3" s="1"/>
  <c r="Q360" i="3"/>
  <c r="S360" i="3" s="1"/>
  <c r="Q361" i="3"/>
  <c r="S361" i="3" s="1"/>
  <c r="Q362" i="3"/>
  <c r="S362" i="3" s="1"/>
  <c r="Q363" i="3"/>
  <c r="S363" i="3" s="1"/>
  <c r="Q364" i="3"/>
  <c r="S364" i="3" s="1"/>
  <c r="Q365" i="3"/>
  <c r="S365" i="3" s="1"/>
  <c r="Q366" i="3"/>
  <c r="S366" i="3" s="1"/>
  <c r="Q367" i="3"/>
  <c r="S367" i="3" s="1"/>
  <c r="Q368" i="3"/>
  <c r="S368" i="3" s="1"/>
  <c r="Q369" i="3"/>
  <c r="S369" i="3" s="1"/>
  <c r="Q370" i="3"/>
  <c r="S370" i="3" s="1"/>
  <c r="Q371" i="3"/>
  <c r="S371" i="3" s="1"/>
  <c r="CU15" i="1" l="1"/>
  <c r="R365" i="3"/>
  <c r="R361" i="3"/>
  <c r="R359" i="3"/>
  <c r="R367" i="3"/>
  <c r="R369" i="3"/>
  <c r="R371" i="3"/>
  <c r="R363" i="3"/>
  <c r="R370" i="3"/>
  <c r="R368" i="3"/>
  <c r="R366" i="3"/>
  <c r="R364" i="3"/>
  <c r="R362" i="3"/>
  <c r="R360" i="3"/>
  <c r="R358" i="3"/>
  <c r="Q348" i="3"/>
  <c r="Q350" i="3"/>
  <c r="S350" i="3" s="1"/>
  <c r="S348" i="3" l="1"/>
  <c r="R348" i="3"/>
  <c r="U348" i="3"/>
  <c r="T348" i="3"/>
  <c r="T350" i="3"/>
  <c r="U350" i="3"/>
  <c r="R350" i="3"/>
  <c r="W350" i="3" l="1"/>
  <c r="W348" i="3"/>
  <c r="AP7" i="3" l="1"/>
  <c r="AQ7" i="3"/>
  <c r="AP21" i="3"/>
  <c r="AQ21" i="3"/>
  <c r="AP22" i="3"/>
  <c r="AQ22" i="3"/>
  <c r="AP24" i="3"/>
  <c r="AQ24" i="3"/>
  <c r="AP23" i="3"/>
  <c r="AQ23" i="3"/>
  <c r="AP8" i="3"/>
  <c r="AQ8" i="3"/>
  <c r="AP9" i="3"/>
  <c r="AQ9" i="3"/>
  <c r="AP10" i="3"/>
  <c r="AQ10" i="3"/>
  <c r="AP11" i="3"/>
  <c r="AQ11" i="3"/>
  <c r="AP12" i="3"/>
  <c r="AQ12" i="3"/>
  <c r="AP13" i="3"/>
  <c r="AQ13" i="3"/>
  <c r="AP14" i="3"/>
  <c r="AQ14" i="3"/>
  <c r="AP15" i="3"/>
  <c r="AQ15" i="3"/>
  <c r="AP16" i="3"/>
  <c r="AQ16" i="3"/>
  <c r="AP17" i="3"/>
  <c r="AQ17" i="3"/>
  <c r="AP18" i="3"/>
  <c r="AQ18" i="3"/>
  <c r="AP19" i="3"/>
  <c r="AQ19" i="3"/>
  <c r="AP20" i="3"/>
  <c r="AQ20" i="3"/>
  <c r="AP26" i="3"/>
  <c r="AQ26" i="3"/>
  <c r="AP27" i="3"/>
  <c r="AQ27" i="3"/>
  <c r="AP28" i="3"/>
  <c r="AQ28" i="3"/>
  <c r="AP25" i="3"/>
  <c r="AQ25" i="3"/>
  <c r="AP29" i="3"/>
  <c r="AQ29" i="3"/>
  <c r="AP30" i="3"/>
  <c r="AQ30" i="3"/>
  <c r="AP31" i="3"/>
  <c r="AQ31" i="3"/>
  <c r="AP32" i="3"/>
  <c r="AQ32" i="3"/>
  <c r="AP33" i="3"/>
  <c r="AQ33" i="3"/>
  <c r="AP34" i="3"/>
  <c r="AQ34" i="3"/>
  <c r="AP35" i="3"/>
  <c r="AQ35" i="3"/>
  <c r="AP36" i="3"/>
  <c r="AQ36" i="3"/>
  <c r="AP37" i="3"/>
  <c r="AQ37" i="3"/>
  <c r="AP38" i="3"/>
  <c r="AQ38" i="3"/>
  <c r="AP39" i="3"/>
  <c r="AQ39" i="3"/>
  <c r="AP40" i="3"/>
  <c r="AQ40" i="3"/>
  <c r="AP41" i="3"/>
  <c r="AQ41" i="3"/>
  <c r="AP42" i="3"/>
  <c r="AQ42" i="3"/>
  <c r="AP43" i="3"/>
  <c r="AQ43" i="3"/>
  <c r="AP44" i="3"/>
  <c r="AQ44" i="3"/>
  <c r="AP45" i="3"/>
  <c r="AQ45" i="3"/>
  <c r="AP46" i="3"/>
  <c r="AQ46" i="3"/>
  <c r="AP47" i="3"/>
  <c r="AQ47" i="3"/>
  <c r="AP48" i="3"/>
  <c r="AQ48" i="3"/>
  <c r="AP49" i="3"/>
  <c r="AQ49" i="3"/>
  <c r="AP50" i="3"/>
  <c r="AQ50" i="3"/>
  <c r="AP51" i="3"/>
  <c r="AQ51" i="3"/>
  <c r="AP52" i="3"/>
  <c r="AQ52" i="3"/>
  <c r="AP53" i="3"/>
  <c r="AQ53" i="3"/>
  <c r="AP54" i="3"/>
  <c r="AQ54" i="3"/>
  <c r="AP55" i="3"/>
  <c r="AQ55" i="3"/>
  <c r="AP56" i="3"/>
  <c r="AQ56" i="3"/>
  <c r="AP57" i="3"/>
  <c r="AQ57" i="3"/>
  <c r="AP58" i="3"/>
  <c r="AQ58" i="3"/>
  <c r="AP59" i="3"/>
  <c r="AQ59" i="3"/>
  <c r="AP60" i="3"/>
  <c r="AQ60" i="3"/>
  <c r="AP61" i="3"/>
  <c r="AQ61" i="3"/>
  <c r="AP62" i="3"/>
  <c r="AQ62" i="3"/>
  <c r="AP63" i="3"/>
  <c r="AQ63" i="3"/>
  <c r="AP64" i="3"/>
  <c r="AQ64" i="3"/>
  <c r="AP65" i="3"/>
  <c r="AQ65" i="3"/>
  <c r="AP66" i="3"/>
  <c r="AQ66" i="3"/>
  <c r="AP67" i="3"/>
  <c r="AQ67" i="3"/>
  <c r="AP68" i="3"/>
  <c r="AQ68" i="3"/>
  <c r="AP69" i="3"/>
  <c r="AQ69" i="3"/>
  <c r="AP70" i="3"/>
  <c r="AQ70" i="3"/>
  <c r="AP71" i="3"/>
  <c r="AQ71" i="3"/>
  <c r="AP72" i="3"/>
  <c r="AQ72" i="3"/>
  <c r="AP73" i="3"/>
  <c r="AQ73" i="3"/>
  <c r="AP74" i="3"/>
  <c r="AQ74" i="3"/>
  <c r="AP75" i="3"/>
  <c r="AQ75" i="3"/>
  <c r="AP76" i="3"/>
  <c r="AQ76" i="3"/>
  <c r="AP77" i="3"/>
  <c r="AQ77" i="3"/>
  <c r="AP78" i="3"/>
  <c r="AQ78" i="3"/>
  <c r="AP79" i="3"/>
  <c r="AQ79" i="3"/>
  <c r="AP80" i="3"/>
  <c r="AQ80" i="3"/>
  <c r="AP81" i="3"/>
  <c r="AQ81" i="3"/>
  <c r="AP82" i="3"/>
  <c r="AQ82" i="3"/>
  <c r="AP83" i="3"/>
  <c r="AQ83" i="3"/>
  <c r="AP84" i="3"/>
  <c r="AQ84" i="3"/>
  <c r="AP85" i="3"/>
  <c r="AQ85" i="3"/>
  <c r="AP86" i="3"/>
  <c r="AQ86" i="3"/>
  <c r="AP87" i="3"/>
  <c r="AQ87" i="3"/>
  <c r="AP88" i="3"/>
  <c r="AQ88" i="3"/>
  <c r="AP89" i="3"/>
  <c r="AQ89" i="3"/>
  <c r="AP90" i="3"/>
  <c r="AQ90" i="3"/>
  <c r="AP91" i="3"/>
  <c r="AQ91" i="3"/>
  <c r="AP92" i="3"/>
  <c r="AQ92" i="3"/>
  <c r="AP93" i="3"/>
  <c r="AQ93" i="3"/>
  <c r="AP94" i="3"/>
  <c r="AQ94" i="3"/>
  <c r="AP95" i="3"/>
  <c r="AQ95" i="3"/>
  <c r="AP96" i="3"/>
  <c r="AQ96" i="3"/>
  <c r="AP97" i="3"/>
  <c r="AQ97" i="3"/>
  <c r="AP98" i="3"/>
  <c r="AQ98" i="3"/>
  <c r="AP99" i="3"/>
  <c r="AQ99" i="3"/>
  <c r="AP100" i="3"/>
  <c r="AQ100" i="3"/>
  <c r="AP102" i="3"/>
  <c r="AQ102" i="3"/>
  <c r="AP103" i="3"/>
  <c r="AQ103" i="3"/>
  <c r="AP104" i="3"/>
  <c r="AQ104" i="3"/>
  <c r="AP105" i="3"/>
  <c r="AQ105" i="3"/>
  <c r="AP106" i="3"/>
  <c r="AQ106" i="3"/>
  <c r="AP107" i="3"/>
  <c r="AQ107" i="3"/>
  <c r="AP108" i="3"/>
  <c r="AQ108" i="3"/>
  <c r="AP109" i="3"/>
  <c r="AQ109" i="3"/>
  <c r="AP110" i="3"/>
  <c r="AQ110" i="3"/>
  <c r="AP111" i="3"/>
  <c r="AQ111" i="3"/>
  <c r="AP112" i="3"/>
  <c r="AQ112" i="3"/>
  <c r="AP113" i="3"/>
  <c r="AQ113" i="3"/>
  <c r="AP114" i="3"/>
  <c r="AQ114" i="3"/>
  <c r="AP115" i="3"/>
  <c r="AQ115" i="3"/>
  <c r="AP116" i="3"/>
  <c r="AQ116" i="3"/>
  <c r="AP117" i="3"/>
  <c r="AQ117" i="3"/>
  <c r="AP118" i="3"/>
  <c r="AQ118" i="3"/>
  <c r="AP119" i="3"/>
  <c r="AQ119" i="3"/>
  <c r="AP120" i="3"/>
  <c r="AQ120" i="3"/>
  <c r="AP121" i="3"/>
  <c r="AQ121" i="3"/>
  <c r="AP122" i="3"/>
  <c r="AQ122" i="3"/>
  <c r="AP123" i="3"/>
  <c r="AQ123" i="3"/>
  <c r="AP124" i="3"/>
  <c r="AQ124" i="3"/>
  <c r="AP125" i="3"/>
  <c r="AQ125" i="3"/>
  <c r="AP126" i="3"/>
  <c r="AQ126" i="3"/>
  <c r="AP127" i="3"/>
  <c r="AQ127" i="3"/>
  <c r="AP128" i="3"/>
  <c r="AQ128" i="3"/>
  <c r="AP129" i="3"/>
  <c r="AQ129" i="3"/>
  <c r="AP130" i="3"/>
  <c r="AQ130" i="3"/>
  <c r="AP131" i="3"/>
  <c r="AQ131" i="3"/>
  <c r="AP132" i="3"/>
  <c r="AQ132" i="3"/>
  <c r="AP133" i="3"/>
  <c r="AQ133" i="3"/>
  <c r="AP134" i="3"/>
  <c r="AQ134" i="3"/>
  <c r="AP135" i="3"/>
  <c r="AQ135" i="3"/>
  <c r="AP136" i="3"/>
  <c r="AQ136" i="3"/>
  <c r="AP137" i="3"/>
  <c r="AQ137" i="3"/>
  <c r="AP138" i="3"/>
  <c r="AQ138" i="3"/>
  <c r="AP139" i="3"/>
  <c r="AQ139" i="3"/>
  <c r="AP140" i="3"/>
  <c r="AQ140" i="3"/>
  <c r="AP141" i="3"/>
  <c r="AQ141" i="3"/>
  <c r="AP142" i="3"/>
  <c r="AQ142" i="3"/>
  <c r="AP143" i="3"/>
  <c r="AQ143" i="3"/>
  <c r="AP144" i="3"/>
  <c r="AQ144" i="3"/>
  <c r="AP145" i="3"/>
  <c r="AQ145" i="3"/>
  <c r="AP146" i="3"/>
  <c r="AQ146" i="3"/>
  <c r="AP147" i="3"/>
  <c r="AQ147" i="3"/>
  <c r="AP148" i="3"/>
  <c r="AQ148" i="3"/>
  <c r="AP149" i="3"/>
  <c r="AQ149" i="3"/>
  <c r="AP150" i="3"/>
  <c r="AQ150" i="3"/>
  <c r="AP151" i="3"/>
  <c r="AQ151" i="3"/>
  <c r="AP152" i="3"/>
  <c r="AQ152" i="3"/>
  <c r="AP153" i="3"/>
  <c r="AQ153" i="3"/>
  <c r="AP154" i="3"/>
  <c r="AQ154" i="3"/>
  <c r="AP155" i="3"/>
  <c r="AQ155" i="3"/>
  <c r="AP156" i="3"/>
  <c r="AQ156" i="3"/>
  <c r="AP157" i="3"/>
  <c r="AQ157" i="3"/>
  <c r="AP158" i="3"/>
  <c r="AQ158" i="3"/>
  <c r="AP159" i="3"/>
  <c r="AQ159" i="3"/>
  <c r="AP178" i="3"/>
  <c r="AQ178" i="3"/>
  <c r="AP179" i="3"/>
  <c r="AQ179" i="3"/>
  <c r="AP180" i="3"/>
  <c r="AQ180" i="3"/>
  <c r="AP160" i="3"/>
  <c r="AQ160" i="3"/>
  <c r="AP161" i="3"/>
  <c r="AQ161" i="3"/>
  <c r="AP193" i="3"/>
  <c r="AQ193" i="3"/>
  <c r="AP162" i="3"/>
  <c r="AQ162" i="3"/>
  <c r="AP163" i="3"/>
  <c r="AQ163" i="3"/>
  <c r="AP164" i="3"/>
  <c r="AQ164" i="3"/>
  <c r="AP165" i="3"/>
  <c r="AQ165" i="3"/>
  <c r="AP166" i="3"/>
  <c r="AQ166" i="3"/>
  <c r="AP167" i="3"/>
  <c r="AQ167" i="3"/>
  <c r="AP168" i="3"/>
  <c r="AQ168" i="3"/>
  <c r="AP169" i="3"/>
  <c r="AQ169" i="3"/>
  <c r="AP170" i="3"/>
  <c r="AQ170" i="3"/>
  <c r="AP171" i="3"/>
  <c r="AQ171" i="3"/>
  <c r="AP176" i="3"/>
  <c r="AQ176" i="3"/>
  <c r="AP172" i="3"/>
  <c r="AQ172" i="3"/>
  <c r="AP173" i="3"/>
  <c r="AQ173" i="3"/>
  <c r="AP174" i="3"/>
  <c r="AQ174" i="3"/>
  <c r="AP175" i="3"/>
  <c r="AQ175" i="3"/>
  <c r="AP189" i="3"/>
  <c r="AQ189" i="3"/>
  <c r="AP177" i="3"/>
  <c r="AQ177" i="3"/>
  <c r="AP194" i="3"/>
  <c r="AQ194" i="3"/>
  <c r="AP181" i="3"/>
  <c r="AQ181" i="3"/>
  <c r="AP182" i="3"/>
  <c r="AQ182" i="3"/>
  <c r="AP183" i="3"/>
  <c r="AQ183" i="3"/>
  <c r="AP184" i="3"/>
  <c r="AQ184" i="3"/>
  <c r="AP185" i="3"/>
  <c r="AQ185" i="3"/>
  <c r="AP186" i="3"/>
  <c r="AQ186" i="3"/>
  <c r="AP187" i="3"/>
  <c r="AQ187" i="3"/>
  <c r="AP188" i="3"/>
  <c r="AQ188" i="3"/>
  <c r="AP190" i="3"/>
  <c r="AQ190" i="3"/>
  <c r="AP191" i="3"/>
  <c r="AQ191" i="3"/>
  <c r="AP192" i="3"/>
  <c r="AQ192" i="3"/>
  <c r="AP195" i="3"/>
  <c r="AQ195" i="3"/>
  <c r="AP196" i="3"/>
  <c r="AQ196" i="3"/>
  <c r="AP197" i="3"/>
  <c r="AQ197" i="3"/>
  <c r="AP198" i="3"/>
  <c r="AQ198" i="3"/>
  <c r="AP199" i="3"/>
  <c r="AQ199" i="3"/>
  <c r="AP200" i="3"/>
  <c r="AQ200" i="3"/>
  <c r="AP201" i="3"/>
  <c r="AQ201" i="3"/>
  <c r="AP202" i="3"/>
  <c r="AQ202" i="3"/>
  <c r="AP203" i="3"/>
  <c r="AQ203" i="3"/>
  <c r="AP204" i="3"/>
  <c r="AQ204" i="3"/>
  <c r="AP205" i="3"/>
  <c r="AQ205" i="3"/>
  <c r="AP206" i="3"/>
  <c r="AQ206" i="3"/>
  <c r="AP207" i="3"/>
  <c r="AQ207" i="3"/>
  <c r="AP208" i="3"/>
  <c r="AQ208" i="3"/>
  <c r="AP209" i="3"/>
  <c r="AQ209" i="3"/>
  <c r="AP210" i="3"/>
  <c r="AQ210" i="3"/>
  <c r="AP211" i="3"/>
  <c r="AQ211" i="3"/>
  <c r="AP212" i="3"/>
  <c r="AQ212" i="3"/>
  <c r="AP213" i="3"/>
  <c r="AQ213" i="3"/>
  <c r="AP214" i="3"/>
  <c r="AQ214" i="3"/>
  <c r="AP215" i="3"/>
  <c r="AQ215" i="3"/>
  <c r="AP216" i="3"/>
  <c r="AQ216" i="3"/>
  <c r="AP217" i="3"/>
  <c r="AQ217" i="3"/>
  <c r="AP218" i="3"/>
  <c r="AQ218" i="3"/>
  <c r="AP219" i="3"/>
  <c r="AQ219" i="3"/>
  <c r="AP220" i="3"/>
  <c r="AQ220" i="3"/>
  <c r="AP221" i="3"/>
  <c r="AQ221" i="3"/>
  <c r="AP222" i="3"/>
  <c r="AQ222" i="3"/>
  <c r="AP223" i="3"/>
  <c r="AQ223" i="3"/>
  <c r="AP224" i="3"/>
  <c r="AQ224" i="3"/>
  <c r="AP225" i="3"/>
  <c r="AQ225" i="3"/>
  <c r="AP226" i="3"/>
  <c r="AQ226" i="3"/>
  <c r="AP227" i="3"/>
  <c r="AQ227" i="3"/>
  <c r="AP228" i="3"/>
  <c r="AQ228" i="3"/>
  <c r="AP229" i="3"/>
  <c r="AQ229" i="3"/>
  <c r="AP230" i="3"/>
  <c r="AQ230" i="3"/>
  <c r="AP231" i="3"/>
  <c r="AQ231" i="3"/>
  <c r="AP232" i="3"/>
  <c r="AQ232" i="3"/>
  <c r="AP233" i="3"/>
  <c r="AQ233" i="3"/>
  <c r="AP234" i="3"/>
  <c r="AQ234" i="3"/>
  <c r="AP235" i="3"/>
  <c r="AQ235" i="3"/>
  <c r="AP236" i="3"/>
  <c r="AQ236" i="3"/>
  <c r="AP237" i="3"/>
  <c r="AQ237" i="3"/>
  <c r="AP238" i="3"/>
  <c r="AQ238" i="3"/>
  <c r="AP239" i="3"/>
  <c r="AQ239" i="3"/>
  <c r="AP240" i="3"/>
  <c r="AQ240" i="3"/>
  <c r="AP241" i="3"/>
  <c r="AQ241" i="3"/>
  <c r="AP242" i="3"/>
  <c r="AQ242" i="3"/>
  <c r="AP243" i="3"/>
  <c r="AQ243" i="3"/>
  <c r="AP244" i="3"/>
  <c r="AQ244" i="3"/>
  <c r="AP245" i="3"/>
  <c r="AQ245" i="3"/>
  <c r="AP246" i="3"/>
  <c r="AQ246" i="3"/>
  <c r="AP247" i="3"/>
  <c r="AQ247" i="3"/>
  <c r="AP248" i="3"/>
  <c r="AQ248" i="3"/>
  <c r="AP249" i="3"/>
  <c r="AQ249" i="3"/>
  <c r="AP250" i="3"/>
  <c r="AQ250" i="3"/>
  <c r="AP251" i="3"/>
  <c r="AQ251" i="3"/>
  <c r="AP252" i="3"/>
  <c r="AQ252" i="3"/>
  <c r="AP253" i="3"/>
  <c r="AQ253" i="3"/>
  <c r="AP254" i="3"/>
  <c r="AQ254" i="3"/>
  <c r="AP255" i="3"/>
  <c r="AQ255" i="3"/>
  <c r="AP256" i="3"/>
  <c r="AQ256" i="3"/>
  <c r="AP257" i="3"/>
  <c r="AQ257" i="3"/>
  <c r="AP258" i="3"/>
  <c r="AQ258" i="3"/>
  <c r="AP259" i="3"/>
  <c r="AQ259" i="3"/>
  <c r="AP260" i="3"/>
  <c r="AQ260" i="3"/>
  <c r="AP261" i="3"/>
  <c r="AQ261" i="3"/>
  <c r="AP262" i="3"/>
  <c r="AQ262" i="3"/>
  <c r="AP263" i="3"/>
  <c r="AQ263" i="3"/>
  <c r="AP264" i="3"/>
  <c r="AQ264" i="3"/>
  <c r="AP265" i="3"/>
  <c r="AQ265" i="3"/>
  <c r="AP266" i="3"/>
  <c r="AQ266" i="3"/>
  <c r="AP267" i="3"/>
  <c r="AQ267" i="3"/>
  <c r="AP268" i="3"/>
  <c r="AQ268" i="3"/>
  <c r="AP269" i="3"/>
  <c r="AQ269" i="3"/>
  <c r="AP270" i="3"/>
  <c r="AQ270" i="3"/>
  <c r="AP271" i="3"/>
  <c r="AQ271" i="3"/>
  <c r="AP272" i="3"/>
  <c r="AQ272" i="3"/>
  <c r="AP273" i="3"/>
  <c r="AQ273" i="3"/>
  <c r="AP274" i="3"/>
  <c r="AQ274" i="3"/>
  <c r="AP275" i="3"/>
  <c r="AQ275" i="3"/>
  <c r="AP276" i="3"/>
  <c r="AQ276" i="3"/>
  <c r="AP277" i="3"/>
  <c r="AQ277" i="3"/>
  <c r="AP278" i="3"/>
  <c r="AQ278" i="3"/>
  <c r="AP279" i="3"/>
  <c r="AQ279" i="3"/>
  <c r="AP280" i="3"/>
  <c r="AQ280" i="3"/>
  <c r="AP281" i="3"/>
  <c r="AQ281" i="3"/>
  <c r="AP282" i="3"/>
  <c r="AQ282" i="3"/>
  <c r="AP283" i="3"/>
  <c r="AQ283" i="3"/>
  <c r="AP284" i="3"/>
  <c r="AQ284" i="3"/>
  <c r="AP285" i="3"/>
  <c r="AQ285" i="3"/>
  <c r="AP286" i="3"/>
  <c r="AQ286" i="3"/>
  <c r="AP287" i="3"/>
  <c r="AQ287" i="3"/>
  <c r="AP288" i="3"/>
  <c r="AQ288" i="3"/>
  <c r="AP289" i="3"/>
  <c r="AQ289" i="3"/>
  <c r="AP290" i="3"/>
  <c r="AQ290" i="3"/>
  <c r="AP292" i="3"/>
  <c r="AQ292" i="3"/>
  <c r="AP295" i="3"/>
  <c r="AQ295" i="3"/>
  <c r="AP293" i="3"/>
  <c r="AQ293" i="3"/>
  <c r="AP297" i="3"/>
  <c r="AQ297" i="3"/>
  <c r="AP296" i="3"/>
  <c r="AQ296" i="3"/>
  <c r="AP309" i="3"/>
  <c r="AQ309" i="3"/>
  <c r="AP305" i="3"/>
  <c r="AQ305" i="3"/>
  <c r="AP291" i="3"/>
  <c r="AQ291" i="3"/>
  <c r="AP294" i="3"/>
  <c r="AQ294" i="3"/>
  <c r="AP298" i="3"/>
  <c r="AQ298" i="3"/>
  <c r="AP299" i="3"/>
  <c r="AQ299" i="3"/>
  <c r="AP300" i="3"/>
  <c r="AQ300" i="3"/>
  <c r="AP306" i="3"/>
  <c r="AQ306" i="3"/>
  <c r="AP307" i="3"/>
  <c r="AQ307" i="3"/>
  <c r="AP308" i="3"/>
  <c r="AQ308" i="3"/>
  <c r="AP310" i="3"/>
  <c r="AQ310" i="3"/>
  <c r="AP311" i="3"/>
  <c r="AQ311" i="3"/>
  <c r="AP312" i="3"/>
  <c r="AQ312" i="3"/>
  <c r="AP314" i="3"/>
  <c r="AQ314" i="3"/>
  <c r="AP313" i="3"/>
  <c r="AQ313" i="3"/>
  <c r="AP315" i="3"/>
  <c r="AQ315" i="3"/>
  <c r="AP316" i="3"/>
  <c r="AQ316" i="3"/>
  <c r="AP317" i="3"/>
  <c r="AQ317" i="3"/>
  <c r="AP318" i="3"/>
  <c r="AQ318" i="3"/>
  <c r="AP319" i="3"/>
  <c r="AQ319" i="3"/>
  <c r="AP321" i="3"/>
  <c r="AQ321" i="3"/>
  <c r="AP322" i="3"/>
  <c r="AQ322" i="3"/>
  <c r="AP323" i="3"/>
  <c r="AQ323" i="3"/>
  <c r="AP324" i="3"/>
  <c r="AQ324" i="3"/>
  <c r="AP320" i="3"/>
  <c r="AQ320" i="3"/>
  <c r="AP325" i="3"/>
  <c r="AQ325" i="3"/>
  <c r="AP326" i="3"/>
  <c r="AQ326" i="3"/>
  <c r="AP327" i="3"/>
  <c r="AQ327" i="3"/>
  <c r="AP328" i="3"/>
  <c r="AQ328" i="3"/>
  <c r="AP329" i="3"/>
  <c r="AQ329" i="3"/>
  <c r="AP330" i="3"/>
  <c r="AQ330" i="3"/>
  <c r="AP331" i="3"/>
  <c r="AQ331" i="3"/>
  <c r="AP332" i="3"/>
  <c r="AQ332" i="3"/>
  <c r="AP333" i="3"/>
  <c r="AQ333" i="3"/>
  <c r="AP334" i="3"/>
  <c r="AQ334" i="3"/>
  <c r="AP335" i="3"/>
  <c r="AQ335" i="3"/>
  <c r="AP336" i="3"/>
  <c r="AQ336" i="3"/>
  <c r="AP337" i="3"/>
  <c r="AQ337" i="3"/>
  <c r="AP338" i="3"/>
  <c r="AQ338" i="3"/>
  <c r="AP339" i="3"/>
  <c r="AQ339" i="3"/>
  <c r="AP340" i="3"/>
  <c r="AQ340" i="3"/>
  <c r="AP341" i="3"/>
  <c r="AQ341" i="3"/>
  <c r="AP342" i="3"/>
  <c r="AQ342" i="3"/>
  <c r="AP343" i="3"/>
  <c r="AQ343" i="3"/>
  <c r="AP344" i="3"/>
  <c r="AQ344" i="3"/>
  <c r="AP345" i="3"/>
  <c r="AQ345" i="3"/>
  <c r="AP346" i="3"/>
  <c r="AQ346" i="3"/>
  <c r="AP347" i="3"/>
  <c r="AQ347" i="3"/>
  <c r="AP348" i="3"/>
  <c r="AQ348" i="3"/>
  <c r="AP349" i="3"/>
  <c r="AQ349" i="3"/>
  <c r="AP350" i="3"/>
  <c r="AQ350" i="3"/>
  <c r="AP351" i="3"/>
  <c r="AQ351" i="3"/>
  <c r="AP352" i="3"/>
  <c r="AQ352" i="3"/>
  <c r="AP353" i="3"/>
  <c r="AQ353" i="3"/>
  <c r="AP354" i="3"/>
  <c r="AQ354" i="3"/>
  <c r="AP355" i="3"/>
  <c r="AQ355" i="3"/>
  <c r="AP356" i="3"/>
  <c r="AQ356" i="3"/>
  <c r="AP357" i="3"/>
  <c r="AQ357" i="3"/>
  <c r="AP358" i="3"/>
  <c r="AQ358" i="3"/>
  <c r="AP359" i="3"/>
  <c r="AQ359" i="3"/>
  <c r="AP360" i="3"/>
  <c r="AQ360" i="3"/>
  <c r="AP361" i="3"/>
  <c r="AQ361" i="3"/>
  <c r="AP362" i="3"/>
  <c r="AQ362" i="3"/>
  <c r="AP363" i="3"/>
  <c r="AQ363" i="3"/>
  <c r="AP364" i="3"/>
  <c r="AQ364" i="3"/>
  <c r="AP365" i="3"/>
  <c r="AQ365" i="3"/>
  <c r="AP366" i="3"/>
  <c r="AQ366" i="3"/>
  <c r="AP367" i="3"/>
  <c r="AQ367" i="3"/>
  <c r="AP368" i="3"/>
  <c r="AQ368" i="3"/>
  <c r="AP369" i="3"/>
  <c r="AQ369" i="3"/>
  <c r="AP370" i="3"/>
  <c r="AQ370" i="3"/>
  <c r="AP371" i="3"/>
  <c r="AQ371" i="3"/>
  <c r="AP372" i="3"/>
  <c r="AQ372" i="3"/>
  <c r="AP373" i="3"/>
  <c r="AQ373" i="3"/>
  <c r="AP374" i="3"/>
  <c r="AQ374" i="3"/>
  <c r="AP375" i="3"/>
  <c r="AQ375" i="3"/>
  <c r="AP376" i="3"/>
  <c r="AQ376" i="3"/>
  <c r="AP377" i="3"/>
  <c r="AQ377" i="3"/>
  <c r="AP378" i="3"/>
  <c r="AQ378" i="3"/>
  <c r="AP379" i="3"/>
  <c r="AQ379" i="3"/>
  <c r="AP380" i="3"/>
  <c r="AQ380" i="3"/>
  <c r="AP381" i="3"/>
  <c r="AQ381" i="3"/>
  <c r="AP382" i="3"/>
  <c r="AQ382" i="3"/>
  <c r="AP383" i="3"/>
  <c r="AQ383" i="3"/>
  <c r="AP384" i="3"/>
  <c r="AQ384" i="3"/>
  <c r="AP385" i="3"/>
  <c r="AQ385" i="3"/>
  <c r="AP386" i="3"/>
  <c r="AQ386" i="3"/>
  <c r="AP387" i="3"/>
  <c r="AQ387" i="3"/>
  <c r="AP388" i="3"/>
  <c r="AQ388" i="3"/>
  <c r="AP389" i="3"/>
  <c r="AQ389" i="3"/>
  <c r="AP390" i="3"/>
  <c r="AQ390" i="3"/>
  <c r="AP391" i="3"/>
  <c r="AQ391" i="3"/>
  <c r="AP392" i="3"/>
  <c r="AQ392" i="3"/>
  <c r="AP393" i="3"/>
  <c r="AQ393" i="3"/>
  <c r="AP394" i="3"/>
  <c r="AQ394" i="3"/>
  <c r="AP395" i="3"/>
  <c r="AQ395" i="3"/>
  <c r="AP396" i="3"/>
  <c r="AQ396" i="3"/>
  <c r="AP397" i="3"/>
  <c r="AQ397" i="3"/>
  <c r="AP398" i="3"/>
  <c r="AQ398" i="3"/>
  <c r="AP399" i="3"/>
  <c r="AQ399" i="3"/>
  <c r="AP400" i="3"/>
  <c r="AQ400" i="3"/>
  <c r="AP401" i="3"/>
  <c r="AQ401" i="3"/>
  <c r="AP402" i="3"/>
  <c r="AQ402" i="3"/>
  <c r="AP403" i="3"/>
  <c r="AQ403" i="3"/>
  <c r="AP404" i="3"/>
  <c r="AQ404" i="3"/>
  <c r="AP405" i="3"/>
  <c r="AQ405" i="3"/>
  <c r="AP406" i="3"/>
  <c r="AQ406" i="3"/>
  <c r="AP407" i="3"/>
  <c r="AQ407" i="3"/>
  <c r="AP408" i="3"/>
  <c r="AQ408" i="3"/>
  <c r="AP409" i="3"/>
  <c r="AQ409" i="3"/>
  <c r="AP410" i="3"/>
  <c r="AQ410" i="3"/>
  <c r="AP411" i="3"/>
  <c r="AQ411" i="3"/>
  <c r="AP412" i="3"/>
  <c r="AQ412" i="3"/>
  <c r="AP413" i="3"/>
  <c r="AQ413" i="3"/>
  <c r="AP414" i="3"/>
  <c r="AQ414" i="3"/>
  <c r="AP415" i="3"/>
  <c r="AQ415" i="3"/>
  <c r="AP416" i="3"/>
  <c r="AQ416" i="3"/>
  <c r="AP417" i="3"/>
  <c r="AQ417" i="3"/>
  <c r="AP418" i="3"/>
  <c r="AQ418" i="3"/>
  <c r="AP419" i="3"/>
  <c r="AQ419" i="3"/>
  <c r="AP420" i="3"/>
  <c r="AQ420" i="3"/>
  <c r="AP421" i="3"/>
  <c r="AQ421" i="3"/>
  <c r="AP422" i="3"/>
  <c r="AQ422" i="3"/>
  <c r="AP423" i="3"/>
  <c r="AQ423" i="3"/>
  <c r="AP424" i="3"/>
  <c r="AQ424" i="3"/>
  <c r="AP425" i="3"/>
  <c r="AQ425" i="3"/>
  <c r="AP426" i="3"/>
  <c r="AQ426" i="3"/>
  <c r="AP427" i="3"/>
  <c r="AQ427" i="3"/>
  <c r="AP428" i="3"/>
  <c r="AQ428" i="3"/>
  <c r="AP429" i="3"/>
  <c r="AQ429" i="3"/>
  <c r="AP430" i="3"/>
  <c r="AQ430" i="3"/>
  <c r="AP431" i="3"/>
  <c r="AQ431" i="3"/>
  <c r="AP432" i="3"/>
  <c r="AQ432" i="3"/>
  <c r="AP433" i="3"/>
  <c r="AQ433" i="3"/>
  <c r="AP434" i="3"/>
  <c r="AQ434" i="3"/>
  <c r="AP435" i="3"/>
  <c r="AQ435" i="3"/>
  <c r="AP436" i="3"/>
  <c r="AQ436" i="3"/>
  <c r="AP437" i="3"/>
  <c r="AQ437" i="3"/>
  <c r="AP438" i="3"/>
  <c r="AQ438" i="3"/>
  <c r="AP439" i="3"/>
  <c r="AQ439" i="3"/>
  <c r="AP440" i="3"/>
  <c r="AQ440" i="3"/>
  <c r="AP441" i="3"/>
  <c r="AQ441" i="3"/>
  <c r="AP442" i="3"/>
  <c r="AQ442" i="3"/>
  <c r="AP443" i="3"/>
  <c r="AQ443" i="3"/>
  <c r="AP444" i="3"/>
  <c r="AQ444" i="3"/>
  <c r="AP445" i="3"/>
  <c r="AQ445" i="3"/>
  <c r="AP446" i="3"/>
  <c r="AQ446" i="3"/>
  <c r="AP447" i="3"/>
  <c r="AQ447" i="3"/>
  <c r="AP448" i="3"/>
  <c r="AQ448" i="3"/>
  <c r="AP449" i="3"/>
  <c r="AQ449" i="3"/>
  <c r="AP450" i="3"/>
  <c r="AQ450" i="3"/>
  <c r="AP451" i="3"/>
  <c r="AQ451" i="3"/>
  <c r="AP452" i="3"/>
  <c r="AQ452" i="3"/>
  <c r="AP453" i="3"/>
  <c r="AQ453" i="3"/>
  <c r="AP454" i="3"/>
  <c r="AQ454" i="3"/>
  <c r="AP455" i="3"/>
  <c r="AQ455" i="3"/>
  <c r="AP456" i="3"/>
  <c r="AQ456" i="3"/>
  <c r="AP457" i="3"/>
  <c r="AQ457" i="3"/>
  <c r="AP458" i="3"/>
  <c r="AQ458" i="3"/>
  <c r="AP459" i="3"/>
  <c r="AQ459" i="3"/>
  <c r="AP460" i="3"/>
  <c r="AQ460" i="3"/>
  <c r="AP461" i="3"/>
  <c r="AQ461" i="3"/>
  <c r="AP462" i="3"/>
  <c r="AQ462" i="3"/>
  <c r="AP463" i="3"/>
  <c r="AQ463" i="3"/>
  <c r="AP464" i="3"/>
  <c r="AQ464" i="3"/>
  <c r="AP465" i="3"/>
  <c r="AQ465" i="3"/>
  <c r="AP466" i="3"/>
  <c r="AQ466" i="3"/>
  <c r="AP467" i="3"/>
  <c r="AQ467" i="3"/>
  <c r="AP468" i="3"/>
  <c r="AQ468" i="3"/>
  <c r="AP469" i="3"/>
  <c r="AQ469" i="3"/>
  <c r="AP470" i="3"/>
  <c r="AQ470" i="3"/>
  <c r="AP471" i="3"/>
  <c r="AQ471" i="3"/>
  <c r="AP472" i="3"/>
  <c r="AQ472" i="3"/>
  <c r="AP473" i="3"/>
  <c r="AQ473" i="3"/>
  <c r="AP474" i="3"/>
  <c r="AQ474" i="3"/>
  <c r="AP475" i="3"/>
  <c r="AQ475" i="3"/>
  <c r="AP476" i="3"/>
  <c r="AQ476" i="3"/>
  <c r="AP477" i="3"/>
  <c r="AQ477" i="3"/>
  <c r="AP478" i="3"/>
  <c r="AQ478" i="3"/>
  <c r="AP479" i="3"/>
  <c r="AQ479" i="3"/>
  <c r="AP480" i="3"/>
  <c r="AQ480" i="3"/>
  <c r="AP481" i="3"/>
  <c r="AQ481" i="3"/>
  <c r="AP482" i="3"/>
  <c r="AQ482" i="3"/>
  <c r="AP483" i="3"/>
  <c r="AQ483" i="3"/>
  <c r="AP484" i="3"/>
  <c r="AQ484" i="3"/>
  <c r="AP485" i="3"/>
  <c r="AQ485" i="3"/>
  <c r="AP486" i="3"/>
  <c r="AQ486" i="3"/>
  <c r="AP487" i="3"/>
  <c r="AQ487" i="3"/>
  <c r="AP488" i="3"/>
  <c r="AQ488" i="3"/>
  <c r="AP489" i="3"/>
  <c r="AQ489" i="3"/>
  <c r="AP490" i="3"/>
  <c r="AQ490" i="3"/>
  <c r="AP491" i="3"/>
  <c r="AQ491" i="3"/>
  <c r="AP492" i="3"/>
  <c r="AQ492" i="3"/>
  <c r="AP493" i="3"/>
  <c r="AQ493" i="3"/>
  <c r="AP494" i="3"/>
  <c r="AQ494" i="3"/>
  <c r="AP495" i="3"/>
  <c r="AQ495" i="3"/>
  <c r="AP496" i="3"/>
  <c r="AQ496" i="3"/>
  <c r="AP497" i="3"/>
  <c r="AQ497" i="3"/>
  <c r="AP498" i="3"/>
  <c r="AQ498" i="3"/>
  <c r="AP499" i="3"/>
  <c r="AQ499" i="3"/>
  <c r="AP500" i="3"/>
  <c r="AQ500" i="3"/>
  <c r="AP501" i="3"/>
  <c r="AQ501" i="3"/>
  <c r="AP502" i="3"/>
  <c r="AQ502" i="3"/>
  <c r="AP503" i="3"/>
  <c r="AQ503" i="3"/>
  <c r="AP504" i="3"/>
  <c r="AQ504" i="3"/>
  <c r="AP505" i="3"/>
  <c r="AQ505" i="3"/>
  <c r="AP506" i="3"/>
  <c r="AQ506" i="3"/>
  <c r="AP507" i="3"/>
  <c r="AQ507" i="3"/>
  <c r="AP508" i="3"/>
  <c r="AQ508" i="3"/>
  <c r="AP509" i="3"/>
  <c r="AQ509" i="3"/>
  <c r="AP510" i="3"/>
  <c r="AQ510" i="3"/>
  <c r="AP511" i="3"/>
  <c r="AQ511" i="3"/>
  <c r="AP512" i="3"/>
  <c r="AQ512" i="3"/>
  <c r="AP513" i="3"/>
  <c r="AQ513" i="3"/>
  <c r="AP514" i="3"/>
  <c r="AQ514" i="3"/>
  <c r="AP515" i="3"/>
  <c r="AQ515" i="3"/>
  <c r="AP516" i="3"/>
  <c r="AQ516" i="3"/>
  <c r="AP517" i="3"/>
  <c r="AQ517" i="3"/>
  <c r="AP518" i="3"/>
  <c r="AQ518" i="3"/>
  <c r="AP519" i="3"/>
  <c r="AQ519" i="3"/>
  <c r="AP520" i="3"/>
  <c r="AQ520" i="3"/>
  <c r="AP521" i="3"/>
  <c r="AQ521" i="3"/>
  <c r="AP522" i="3"/>
  <c r="AQ522" i="3"/>
  <c r="AP523" i="3"/>
  <c r="AQ523" i="3"/>
  <c r="AP524" i="3"/>
  <c r="AQ524" i="3"/>
  <c r="AP525" i="3"/>
  <c r="AQ525" i="3"/>
  <c r="AP526" i="3"/>
  <c r="AQ526" i="3"/>
  <c r="AP527" i="3"/>
  <c r="AQ527" i="3"/>
  <c r="AP528" i="3"/>
  <c r="AQ528" i="3"/>
  <c r="AP529" i="3"/>
  <c r="AQ529" i="3"/>
  <c r="AP530" i="3"/>
  <c r="AQ530" i="3"/>
  <c r="AP531" i="3"/>
  <c r="AQ531" i="3"/>
  <c r="AP532" i="3"/>
  <c r="AQ532" i="3"/>
  <c r="AP533" i="3"/>
  <c r="AQ533" i="3"/>
  <c r="AP534" i="3"/>
  <c r="AQ534" i="3"/>
  <c r="AP535" i="3"/>
  <c r="AQ535" i="3"/>
  <c r="AP536" i="3"/>
  <c r="AQ536" i="3"/>
  <c r="AP537" i="3"/>
  <c r="AQ537" i="3"/>
  <c r="AP538" i="3"/>
  <c r="AQ538" i="3"/>
  <c r="AP539" i="3"/>
  <c r="AQ539" i="3"/>
  <c r="AP540" i="3"/>
  <c r="AQ540" i="3"/>
  <c r="AP541" i="3"/>
  <c r="AQ541" i="3"/>
  <c r="AP542" i="3"/>
  <c r="AQ542" i="3"/>
  <c r="AP543" i="3"/>
  <c r="AQ543" i="3"/>
  <c r="AP544" i="3"/>
  <c r="AQ544" i="3"/>
  <c r="AP545" i="3"/>
  <c r="AQ545" i="3"/>
  <c r="AP546" i="3"/>
  <c r="AQ546" i="3"/>
  <c r="AP547" i="3"/>
  <c r="AQ547" i="3"/>
  <c r="AP548" i="3"/>
  <c r="AQ548" i="3"/>
  <c r="AP549" i="3"/>
  <c r="AQ549" i="3"/>
  <c r="AP550" i="3"/>
  <c r="AQ550" i="3"/>
  <c r="AP551" i="3"/>
  <c r="AQ551" i="3"/>
  <c r="AP552" i="3"/>
  <c r="AQ552" i="3"/>
  <c r="AP553" i="3"/>
  <c r="AQ553" i="3"/>
  <c r="AP554" i="3"/>
  <c r="AQ554" i="3"/>
  <c r="AP555" i="3"/>
  <c r="AQ555" i="3"/>
  <c r="AP556" i="3"/>
  <c r="AQ556" i="3"/>
  <c r="AP557" i="3"/>
  <c r="AQ557" i="3"/>
  <c r="AP558" i="3"/>
  <c r="AQ558" i="3"/>
  <c r="AP559" i="3"/>
  <c r="AQ559" i="3"/>
  <c r="AP560" i="3"/>
  <c r="AQ560" i="3"/>
  <c r="AP561" i="3"/>
  <c r="AQ561" i="3"/>
  <c r="AP562" i="3"/>
  <c r="AQ562" i="3"/>
  <c r="AP563" i="3"/>
  <c r="AQ563" i="3"/>
  <c r="AP564" i="3"/>
  <c r="AQ564" i="3"/>
  <c r="AP565" i="3"/>
  <c r="AQ565" i="3"/>
  <c r="AP566" i="3"/>
  <c r="AQ566" i="3"/>
  <c r="AP567" i="3"/>
  <c r="AQ567" i="3"/>
  <c r="AP568" i="3"/>
  <c r="AQ568" i="3"/>
  <c r="AP569" i="3"/>
  <c r="AQ569" i="3"/>
  <c r="AP570" i="3"/>
  <c r="AQ570" i="3"/>
  <c r="AP571" i="3"/>
  <c r="AQ571" i="3"/>
  <c r="AP572" i="3"/>
  <c r="AQ572" i="3"/>
  <c r="AP573" i="3"/>
  <c r="AQ573" i="3"/>
  <c r="AP574" i="3"/>
  <c r="AQ574" i="3"/>
  <c r="AP575" i="3"/>
  <c r="AQ575" i="3"/>
  <c r="AP576" i="3"/>
  <c r="AQ576" i="3"/>
  <c r="AP577" i="3"/>
  <c r="AQ577" i="3"/>
  <c r="AP578" i="3"/>
  <c r="AQ578" i="3"/>
  <c r="AP579" i="3"/>
  <c r="AQ579" i="3"/>
  <c r="AP580" i="3"/>
  <c r="AQ580" i="3"/>
  <c r="AP581" i="3"/>
  <c r="AQ581" i="3"/>
  <c r="AP582" i="3"/>
  <c r="AQ582" i="3"/>
  <c r="AP583" i="3"/>
  <c r="AQ583" i="3"/>
  <c r="AP584" i="3"/>
  <c r="AQ584" i="3"/>
  <c r="AP585" i="3"/>
  <c r="AQ585" i="3"/>
  <c r="AP586" i="3"/>
  <c r="AQ586" i="3"/>
  <c r="AP587" i="3"/>
  <c r="AQ587" i="3"/>
  <c r="AP588" i="3"/>
  <c r="AQ588" i="3"/>
  <c r="AP589" i="3"/>
  <c r="AQ589" i="3"/>
  <c r="AP590" i="3"/>
  <c r="AQ590" i="3"/>
  <c r="AP591" i="3"/>
  <c r="AQ591" i="3"/>
  <c r="AP592" i="3"/>
  <c r="AQ592" i="3"/>
  <c r="AP593" i="3"/>
  <c r="AQ593" i="3"/>
  <c r="AP594" i="3"/>
  <c r="AQ594" i="3"/>
  <c r="AP595" i="3"/>
  <c r="AQ595" i="3"/>
  <c r="AP596" i="3"/>
  <c r="AQ596" i="3"/>
  <c r="AP597" i="3"/>
  <c r="AQ597" i="3"/>
  <c r="AP598" i="3"/>
  <c r="AQ598" i="3"/>
  <c r="AP599" i="3"/>
  <c r="AQ599" i="3"/>
  <c r="AP600" i="3"/>
  <c r="AQ600" i="3"/>
  <c r="AP601" i="3"/>
  <c r="AQ601" i="3"/>
  <c r="AP602" i="3"/>
  <c r="AQ602" i="3"/>
  <c r="AP603" i="3"/>
  <c r="AQ603" i="3"/>
  <c r="AP604" i="3"/>
  <c r="AQ604" i="3"/>
  <c r="AP605" i="3"/>
  <c r="AQ605" i="3"/>
  <c r="AP606" i="3"/>
  <c r="AQ606" i="3"/>
  <c r="AP607" i="3"/>
  <c r="AQ607" i="3"/>
  <c r="AP608" i="3"/>
  <c r="AQ608" i="3"/>
  <c r="AP609" i="3"/>
  <c r="AQ609" i="3"/>
  <c r="AP610" i="3"/>
  <c r="AQ610" i="3"/>
  <c r="AP611" i="3"/>
  <c r="AQ611" i="3"/>
  <c r="AP612" i="3"/>
  <c r="AQ612" i="3"/>
  <c r="AP613" i="3"/>
  <c r="AQ613" i="3"/>
  <c r="AP614" i="3"/>
  <c r="AQ614" i="3"/>
  <c r="AP615" i="3"/>
  <c r="AQ615" i="3"/>
  <c r="AP616" i="3"/>
  <c r="AQ616" i="3"/>
  <c r="AP617" i="3"/>
  <c r="AQ617" i="3"/>
  <c r="AP618" i="3"/>
  <c r="AQ618" i="3"/>
  <c r="AP619" i="3"/>
  <c r="AQ619" i="3"/>
  <c r="AP620" i="3"/>
  <c r="AQ620" i="3"/>
  <c r="AP621" i="3"/>
  <c r="AQ621" i="3"/>
  <c r="AP622" i="3"/>
  <c r="AQ622" i="3"/>
  <c r="AP623" i="3"/>
  <c r="AQ623" i="3"/>
  <c r="AP624" i="3"/>
  <c r="AQ624" i="3"/>
  <c r="AP625" i="3"/>
  <c r="AQ625" i="3"/>
  <c r="AP626" i="3"/>
  <c r="AQ626" i="3"/>
  <c r="AP627" i="3"/>
  <c r="AQ627" i="3"/>
  <c r="AP628" i="3"/>
  <c r="AQ628" i="3"/>
  <c r="AP629" i="3"/>
  <c r="AQ629" i="3"/>
  <c r="AP630" i="3"/>
  <c r="AQ630" i="3"/>
  <c r="AP631" i="3"/>
  <c r="AQ631" i="3"/>
  <c r="AP632" i="3"/>
  <c r="AQ632" i="3"/>
  <c r="AP633" i="3"/>
  <c r="AQ633" i="3"/>
  <c r="AP634" i="3"/>
  <c r="AQ634" i="3"/>
  <c r="AP635" i="3"/>
  <c r="AQ635" i="3"/>
  <c r="AP636" i="3"/>
  <c r="AQ636" i="3"/>
  <c r="AP637" i="3"/>
  <c r="AQ637" i="3"/>
  <c r="AP638" i="3"/>
  <c r="AQ638" i="3"/>
  <c r="AP639" i="3"/>
  <c r="AQ639" i="3"/>
  <c r="AP640" i="3"/>
  <c r="AQ640" i="3"/>
  <c r="AP641" i="3"/>
  <c r="AQ641" i="3"/>
  <c r="AP642" i="3"/>
  <c r="AQ642" i="3"/>
  <c r="AP643" i="3"/>
  <c r="AQ643" i="3"/>
  <c r="AP644" i="3"/>
  <c r="AQ644" i="3"/>
  <c r="AP645" i="3"/>
  <c r="AQ645" i="3"/>
  <c r="AP646" i="3"/>
  <c r="AQ646" i="3"/>
  <c r="AP647" i="3"/>
  <c r="AQ647" i="3"/>
  <c r="AP648" i="3"/>
  <c r="AQ648" i="3"/>
  <c r="AP649" i="3"/>
  <c r="AQ649" i="3"/>
  <c r="AP650" i="3"/>
  <c r="AQ650" i="3"/>
  <c r="AP651" i="3"/>
  <c r="AQ651" i="3"/>
  <c r="AP652" i="3"/>
  <c r="AQ652" i="3"/>
  <c r="AP653" i="3"/>
  <c r="AQ653" i="3"/>
  <c r="AP654" i="3"/>
  <c r="AQ654" i="3"/>
  <c r="AP655" i="3"/>
  <c r="AQ655" i="3"/>
  <c r="AP656" i="3"/>
  <c r="AQ656" i="3"/>
  <c r="AP657" i="3"/>
  <c r="AQ657" i="3"/>
  <c r="AP658" i="3"/>
  <c r="AQ658" i="3"/>
  <c r="AP659" i="3"/>
  <c r="AQ659" i="3"/>
  <c r="AP660" i="3"/>
  <c r="AQ660" i="3"/>
  <c r="AP661" i="3"/>
  <c r="AQ661" i="3"/>
  <c r="AP662" i="3"/>
  <c r="AQ662" i="3"/>
  <c r="AP663" i="3"/>
  <c r="AQ663" i="3"/>
  <c r="AP664" i="3"/>
  <c r="AQ664" i="3"/>
  <c r="AP665" i="3"/>
  <c r="AQ665" i="3"/>
  <c r="AP666" i="3"/>
  <c r="AQ666" i="3"/>
  <c r="AP667" i="3"/>
  <c r="AQ667" i="3"/>
  <c r="AP668" i="3"/>
  <c r="AQ668" i="3"/>
  <c r="AP669" i="3"/>
  <c r="AQ669" i="3"/>
  <c r="AP670" i="3"/>
  <c r="AQ670" i="3"/>
  <c r="AP671" i="3"/>
  <c r="AQ671" i="3"/>
  <c r="AP672" i="3"/>
  <c r="AQ672" i="3"/>
  <c r="AP673" i="3"/>
  <c r="AQ673" i="3"/>
  <c r="AP674" i="3"/>
  <c r="AQ674" i="3"/>
  <c r="AP675" i="3"/>
  <c r="AQ675" i="3"/>
  <c r="AP676" i="3"/>
  <c r="AQ676" i="3"/>
  <c r="AP677" i="3"/>
  <c r="AQ677" i="3"/>
  <c r="AP678" i="3"/>
  <c r="AQ678" i="3"/>
  <c r="AP679" i="3"/>
  <c r="AQ679" i="3"/>
  <c r="AP680" i="3"/>
  <c r="AQ680" i="3"/>
  <c r="AP681" i="3"/>
  <c r="AQ681" i="3"/>
  <c r="AP682" i="3"/>
  <c r="AQ682" i="3"/>
  <c r="AP683" i="3"/>
  <c r="AQ683" i="3"/>
  <c r="AP684" i="3"/>
  <c r="AQ684" i="3"/>
  <c r="AP685" i="3"/>
  <c r="AQ685" i="3"/>
  <c r="AP686" i="3"/>
  <c r="AQ686" i="3"/>
  <c r="AP687" i="3"/>
  <c r="AQ687" i="3"/>
  <c r="AP688" i="3"/>
  <c r="AQ688" i="3"/>
  <c r="AP689" i="3"/>
  <c r="AQ689" i="3"/>
  <c r="AP690" i="3"/>
  <c r="AQ690" i="3"/>
  <c r="AP691" i="3"/>
  <c r="AQ691" i="3"/>
  <c r="AP692" i="3"/>
  <c r="AQ692" i="3"/>
  <c r="AP693" i="3"/>
  <c r="AQ693" i="3"/>
  <c r="AP694" i="3"/>
  <c r="AQ694" i="3"/>
  <c r="AP695" i="3"/>
  <c r="AQ695" i="3"/>
  <c r="AP696" i="3"/>
  <c r="AQ696" i="3"/>
  <c r="AP697" i="3"/>
  <c r="AQ697" i="3"/>
  <c r="AP698" i="3"/>
  <c r="AQ698" i="3"/>
  <c r="AP699" i="3"/>
  <c r="AQ699" i="3"/>
  <c r="AP700" i="3"/>
  <c r="AQ700" i="3"/>
  <c r="AP701" i="3"/>
  <c r="AQ701" i="3"/>
  <c r="AP702" i="3"/>
  <c r="AQ702" i="3"/>
  <c r="AP703" i="3"/>
  <c r="AQ703" i="3"/>
  <c r="AP704" i="3"/>
  <c r="AQ704" i="3"/>
  <c r="AP705" i="3"/>
  <c r="AQ705" i="3"/>
  <c r="AP706" i="3"/>
  <c r="AQ706" i="3"/>
  <c r="AP707" i="3"/>
  <c r="AQ707" i="3"/>
  <c r="AP708" i="3"/>
  <c r="AQ708" i="3"/>
  <c r="AP709" i="3"/>
  <c r="AQ709" i="3"/>
  <c r="AP710" i="3"/>
  <c r="AQ710" i="3"/>
  <c r="AP711" i="3"/>
  <c r="AQ711" i="3"/>
  <c r="AP712" i="3"/>
  <c r="AQ712" i="3"/>
  <c r="AP6" i="3"/>
  <c r="AQ6" i="3"/>
  <c r="BC712" i="3"/>
  <c r="BB712" i="3"/>
  <c r="BA712" i="3"/>
  <c r="AZ712" i="3"/>
  <c r="AY712" i="3"/>
  <c r="AX712" i="3"/>
  <c r="AW712" i="3"/>
  <c r="AV712" i="3"/>
  <c r="AU712" i="3"/>
  <c r="AT712" i="3"/>
  <c r="AS712" i="3"/>
  <c r="AR712" i="3"/>
  <c r="BC711" i="3"/>
  <c r="BB711" i="3"/>
  <c r="BA711" i="3"/>
  <c r="AZ711" i="3"/>
  <c r="AY711" i="3"/>
  <c r="AX711" i="3"/>
  <c r="AW711" i="3"/>
  <c r="AV711" i="3"/>
  <c r="AU711" i="3"/>
  <c r="AT711" i="3"/>
  <c r="AS711" i="3"/>
  <c r="AR711" i="3"/>
  <c r="BC710" i="3"/>
  <c r="BB710" i="3"/>
  <c r="BA710" i="3"/>
  <c r="AZ710" i="3"/>
  <c r="AY710" i="3"/>
  <c r="AX710" i="3"/>
  <c r="AW710" i="3"/>
  <c r="AV710" i="3"/>
  <c r="AU710" i="3"/>
  <c r="AT710" i="3"/>
  <c r="AS710" i="3"/>
  <c r="AR710" i="3"/>
  <c r="BC709" i="3"/>
  <c r="BB709" i="3"/>
  <c r="BA709" i="3"/>
  <c r="AZ709" i="3"/>
  <c r="AY709" i="3"/>
  <c r="AX709" i="3"/>
  <c r="AW709" i="3"/>
  <c r="AV709" i="3"/>
  <c r="AU709" i="3"/>
  <c r="AT709" i="3"/>
  <c r="AS709" i="3"/>
  <c r="AR709" i="3"/>
  <c r="BC708" i="3"/>
  <c r="BB708" i="3"/>
  <c r="BA708" i="3"/>
  <c r="AZ708" i="3"/>
  <c r="AY708" i="3"/>
  <c r="AX708" i="3"/>
  <c r="AW708" i="3"/>
  <c r="AV708" i="3"/>
  <c r="AU708" i="3"/>
  <c r="AT708" i="3"/>
  <c r="AS708" i="3"/>
  <c r="AR708" i="3"/>
  <c r="BC707" i="3"/>
  <c r="BB707" i="3"/>
  <c r="BA707" i="3"/>
  <c r="AZ707" i="3"/>
  <c r="AY707" i="3"/>
  <c r="AX707" i="3"/>
  <c r="AW707" i="3"/>
  <c r="AV707" i="3"/>
  <c r="AU707" i="3"/>
  <c r="AT707" i="3"/>
  <c r="AS707" i="3"/>
  <c r="AR707" i="3"/>
  <c r="BC706" i="3"/>
  <c r="BB706" i="3"/>
  <c r="BA706" i="3"/>
  <c r="AZ706" i="3"/>
  <c r="AY706" i="3"/>
  <c r="AX706" i="3"/>
  <c r="AW706" i="3"/>
  <c r="AV706" i="3"/>
  <c r="AU706" i="3"/>
  <c r="AT706" i="3"/>
  <c r="AS706" i="3"/>
  <c r="AR706" i="3"/>
  <c r="BC705" i="3"/>
  <c r="BB705" i="3"/>
  <c r="BA705" i="3"/>
  <c r="AZ705" i="3"/>
  <c r="AY705" i="3"/>
  <c r="AX705" i="3"/>
  <c r="AW705" i="3"/>
  <c r="AV705" i="3"/>
  <c r="AU705" i="3"/>
  <c r="AT705" i="3"/>
  <c r="AS705" i="3"/>
  <c r="AR705" i="3"/>
  <c r="BC704" i="3"/>
  <c r="BB704" i="3"/>
  <c r="BA704" i="3"/>
  <c r="AZ704" i="3"/>
  <c r="AY704" i="3"/>
  <c r="AX704" i="3"/>
  <c r="AW704" i="3"/>
  <c r="AV704" i="3"/>
  <c r="AU704" i="3"/>
  <c r="AT704" i="3"/>
  <c r="AS704" i="3"/>
  <c r="AR704" i="3"/>
  <c r="BC703" i="3"/>
  <c r="BB703" i="3"/>
  <c r="BA703" i="3"/>
  <c r="AZ703" i="3"/>
  <c r="AY703" i="3"/>
  <c r="AX703" i="3"/>
  <c r="AW703" i="3"/>
  <c r="AV703" i="3"/>
  <c r="AU703" i="3"/>
  <c r="AT703" i="3"/>
  <c r="AS703" i="3"/>
  <c r="AR703" i="3"/>
  <c r="BC702" i="3"/>
  <c r="BB702" i="3"/>
  <c r="BA702" i="3"/>
  <c r="AZ702" i="3"/>
  <c r="AY702" i="3"/>
  <c r="AX702" i="3"/>
  <c r="AW702" i="3"/>
  <c r="AV702" i="3"/>
  <c r="AU702" i="3"/>
  <c r="AT702" i="3"/>
  <c r="AS702" i="3"/>
  <c r="AR702" i="3"/>
  <c r="BC701" i="3"/>
  <c r="BB701" i="3"/>
  <c r="BA701" i="3"/>
  <c r="AZ701" i="3"/>
  <c r="AY701" i="3"/>
  <c r="AX701" i="3"/>
  <c r="AW701" i="3"/>
  <c r="AV701" i="3"/>
  <c r="AU701" i="3"/>
  <c r="AT701" i="3"/>
  <c r="AS701" i="3"/>
  <c r="AR701" i="3"/>
  <c r="BC700" i="3"/>
  <c r="BB700" i="3"/>
  <c r="BA700" i="3"/>
  <c r="AZ700" i="3"/>
  <c r="AY700" i="3"/>
  <c r="AX700" i="3"/>
  <c r="AW700" i="3"/>
  <c r="AV700" i="3"/>
  <c r="AU700" i="3"/>
  <c r="AT700" i="3"/>
  <c r="AS700" i="3"/>
  <c r="AR700" i="3"/>
  <c r="BC699" i="3"/>
  <c r="BB699" i="3"/>
  <c r="BA699" i="3"/>
  <c r="AZ699" i="3"/>
  <c r="AY699" i="3"/>
  <c r="AX699" i="3"/>
  <c r="AW699" i="3"/>
  <c r="AV699" i="3"/>
  <c r="AU699" i="3"/>
  <c r="AT699" i="3"/>
  <c r="AS699" i="3"/>
  <c r="AR699" i="3"/>
  <c r="BC698" i="3"/>
  <c r="BB698" i="3"/>
  <c r="BA698" i="3"/>
  <c r="AZ698" i="3"/>
  <c r="AY698" i="3"/>
  <c r="AX698" i="3"/>
  <c r="AW698" i="3"/>
  <c r="AV698" i="3"/>
  <c r="AU698" i="3"/>
  <c r="AT698" i="3"/>
  <c r="AS698" i="3"/>
  <c r="AR698" i="3"/>
  <c r="BC697" i="3"/>
  <c r="BB697" i="3"/>
  <c r="BA697" i="3"/>
  <c r="AZ697" i="3"/>
  <c r="AY697" i="3"/>
  <c r="AX697" i="3"/>
  <c r="AW697" i="3"/>
  <c r="AV697" i="3"/>
  <c r="AU697" i="3"/>
  <c r="AT697" i="3"/>
  <c r="AS697" i="3"/>
  <c r="AR697" i="3"/>
  <c r="BC696" i="3"/>
  <c r="BB696" i="3"/>
  <c r="BA696" i="3"/>
  <c r="AZ696" i="3"/>
  <c r="AY696" i="3"/>
  <c r="AX696" i="3"/>
  <c r="AW696" i="3"/>
  <c r="AV696" i="3"/>
  <c r="AU696" i="3"/>
  <c r="AT696" i="3"/>
  <c r="AS696" i="3"/>
  <c r="AR696" i="3"/>
  <c r="BC695" i="3"/>
  <c r="BB695" i="3"/>
  <c r="BA695" i="3"/>
  <c r="AZ695" i="3"/>
  <c r="AY695" i="3"/>
  <c r="AX695" i="3"/>
  <c r="AW695" i="3"/>
  <c r="AV695" i="3"/>
  <c r="AU695" i="3"/>
  <c r="AT695" i="3"/>
  <c r="AS695" i="3"/>
  <c r="AR695" i="3"/>
  <c r="BC694" i="3"/>
  <c r="BB694" i="3"/>
  <c r="BA694" i="3"/>
  <c r="AZ694" i="3"/>
  <c r="AY694" i="3"/>
  <c r="AX694" i="3"/>
  <c r="AW694" i="3"/>
  <c r="AV694" i="3"/>
  <c r="AU694" i="3"/>
  <c r="AT694" i="3"/>
  <c r="AS694" i="3"/>
  <c r="AR694" i="3"/>
  <c r="BC693" i="3"/>
  <c r="BB693" i="3"/>
  <c r="BA693" i="3"/>
  <c r="AZ693" i="3"/>
  <c r="AY693" i="3"/>
  <c r="AX693" i="3"/>
  <c r="AW693" i="3"/>
  <c r="AV693" i="3"/>
  <c r="AU693" i="3"/>
  <c r="AT693" i="3"/>
  <c r="AS693" i="3"/>
  <c r="AR693" i="3"/>
  <c r="BC692" i="3"/>
  <c r="BB692" i="3"/>
  <c r="BA692" i="3"/>
  <c r="AZ692" i="3"/>
  <c r="AY692" i="3"/>
  <c r="AX692" i="3"/>
  <c r="AW692" i="3"/>
  <c r="AV692" i="3"/>
  <c r="AU692" i="3"/>
  <c r="AT692" i="3"/>
  <c r="AS692" i="3"/>
  <c r="AR692" i="3"/>
  <c r="BC691" i="3"/>
  <c r="BB691" i="3"/>
  <c r="BA691" i="3"/>
  <c r="AZ691" i="3"/>
  <c r="AY691" i="3"/>
  <c r="AX691" i="3"/>
  <c r="AW691" i="3"/>
  <c r="AV691" i="3"/>
  <c r="AU691" i="3"/>
  <c r="AT691" i="3"/>
  <c r="AS691" i="3"/>
  <c r="AR691" i="3"/>
  <c r="BC690" i="3"/>
  <c r="BB690" i="3"/>
  <c r="BA690" i="3"/>
  <c r="AZ690" i="3"/>
  <c r="AY690" i="3"/>
  <c r="AX690" i="3"/>
  <c r="AW690" i="3"/>
  <c r="AV690" i="3"/>
  <c r="AU690" i="3"/>
  <c r="AT690" i="3"/>
  <c r="AS690" i="3"/>
  <c r="AR690" i="3"/>
  <c r="BC689" i="3"/>
  <c r="BB689" i="3"/>
  <c r="BA689" i="3"/>
  <c r="AZ689" i="3"/>
  <c r="AY689" i="3"/>
  <c r="AX689" i="3"/>
  <c r="AW689" i="3"/>
  <c r="AV689" i="3"/>
  <c r="AU689" i="3"/>
  <c r="AT689" i="3"/>
  <c r="AS689" i="3"/>
  <c r="AR689" i="3"/>
  <c r="BC688" i="3"/>
  <c r="BB688" i="3"/>
  <c r="BA688" i="3"/>
  <c r="AZ688" i="3"/>
  <c r="AY688" i="3"/>
  <c r="AX688" i="3"/>
  <c r="AW688" i="3"/>
  <c r="AV688" i="3"/>
  <c r="AU688" i="3"/>
  <c r="AT688" i="3"/>
  <c r="AS688" i="3"/>
  <c r="AR688" i="3"/>
  <c r="BC687" i="3"/>
  <c r="BB687" i="3"/>
  <c r="BA687" i="3"/>
  <c r="AZ687" i="3"/>
  <c r="AY687" i="3"/>
  <c r="AX687" i="3"/>
  <c r="AW687" i="3"/>
  <c r="AV687" i="3"/>
  <c r="AU687" i="3"/>
  <c r="AT687" i="3"/>
  <c r="AS687" i="3"/>
  <c r="AR687" i="3"/>
  <c r="BC686" i="3"/>
  <c r="BB686" i="3"/>
  <c r="BA686" i="3"/>
  <c r="AZ686" i="3"/>
  <c r="AY686" i="3"/>
  <c r="AX686" i="3"/>
  <c r="AW686" i="3"/>
  <c r="AV686" i="3"/>
  <c r="AU686" i="3"/>
  <c r="AT686" i="3"/>
  <c r="AS686" i="3"/>
  <c r="AR686" i="3"/>
  <c r="BC685" i="3"/>
  <c r="BB685" i="3"/>
  <c r="BA685" i="3"/>
  <c r="AZ685" i="3"/>
  <c r="AY685" i="3"/>
  <c r="AX685" i="3"/>
  <c r="AW685" i="3"/>
  <c r="AV685" i="3"/>
  <c r="AU685" i="3"/>
  <c r="AT685" i="3"/>
  <c r="AS685" i="3"/>
  <c r="AR685" i="3"/>
  <c r="BC684" i="3"/>
  <c r="BB684" i="3"/>
  <c r="BA684" i="3"/>
  <c r="AZ684" i="3"/>
  <c r="AY684" i="3"/>
  <c r="AX684" i="3"/>
  <c r="AW684" i="3"/>
  <c r="AV684" i="3"/>
  <c r="AU684" i="3"/>
  <c r="AT684" i="3"/>
  <c r="AS684" i="3"/>
  <c r="AR684" i="3"/>
  <c r="BC683" i="3"/>
  <c r="BB683" i="3"/>
  <c r="BA683" i="3"/>
  <c r="AZ683" i="3"/>
  <c r="AY683" i="3"/>
  <c r="AX683" i="3"/>
  <c r="AW683" i="3"/>
  <c r="AV683" i="3"/>
  <c r="AU683" i="3"/>
  <c r="AT683" i="3"/>
  <c r="AS683" i="3"/>
  <c r="AR683" i="3"/>
  <c r="BC682" i="3"/>
  <c r="BB682" i="3"/>
  <c r="BA682" i="3"/>
  <c r="AZ682" i="3"/>
  <c r="AY682" i="3"/>
  <c r="AX682" i="3"/>
  <c r="AW682" i="3"/>
  <c r="AV682" i="3"/>
  <c r="AU682" i="3"/>
  <c r="AT682" i="3"/>
  <c r="AS682" i="3"/>
  <c r="AR682" i="3"/>
  <c r="BC681" i="3"/>
  <c r="BB681" i="3"/>
  <c r="BA681" i="3"/>
  <c r="AZ681" i="3"/>
  <c r="AY681" i="3"/>
  <c r="AX681" i="3"/>
  <c r="AW681" i="3"/>
  <c r="AV681" i="3"/>
  <c r="AU681" i="3"/>
  <c r="AT681" i="3"/>
  <c r="AS681" i="3"/>
  <c r="AR681" i="3"/>
  <c r="BC680" i="3"/>
  <c r="BB680" i="3"/>
  <c r="BA680" i="3"/>
  <c r="AZ680" i="3"/>
  <c r="AY680" i="3"/>
  <c r="AX680" i="3"/>
  <c r="AW680" i="3"/>
  <c r="AV680" i="3"/>
  <c r="AU680" i="3"/>
  <c r="AT680" i="3"/>
  <c r="AS680" i="3"/>
  <c r="AR680" i="3"/>
  <c r="BC679" i="3"/>
  <c r="BB679" i="3"/>
  <c r="BA679" i="3"/>
  <c r="AZ679" i="3"/>
  <c r="AY679" i="3"/>
  <c r="AX679" i="3"/>
  <c r="AW679" i="3"/>
  <c r="AV679" i="3"/>
  <c r="AU679" i="3"/>
  <c r="AT679" i="3"/>
  <c r="AS679" i="3"/>
  <c r="AR679" i="3"/>
  <c r="BC678" i="3"/>
  <c r="BB678" i="3"/>
  <c r="BA678" i="3"/>
  <c r="AZ678" i="3"/>
  <c r="AY678" i="3"/>
  <c r="AX678" i="3"/>
  <c r="AW678" i="3"/>
  <c r="AV678" i="3"/>
  <c r="AU678" i="3"/>
  <c r="AT678" i="3"/>
  <c r="AS678" i="3"/>
  <c r="AR678" i="3"/>
  <c r="BC677" i="3"/>
  <c r="BB677" i="3"/>
  <c r="BA677" i="3"/>
  <c r="AZ677" i="3"/>
  <c r="AY677" i="3"/>
  <c r="AX677" i="3"/>
  <c r="AW677" i="3"/>
  <c r="AV677" i="3"/>
  <c r="AU677" i="3"/>
  <c r="AT677" i="3"/>
  <c r="AS677" i="3"/>
  <c r="AR677" i="3"/>
  <c r="BC676" i="3"/>
  <c r="BB676" i="3"/>
  <c r="BA676" i="3"/>
  <c r="AZ676" i="3"/>
  <c r="AY676" i="3"/>
  <c r="AX676" i="3"/>
  <c r="AW676" i="3"/>
  <c r="AV676" i="3"/>
  <c r="AU676" i="3"/>
  <c r="AT676" i="3"/>
  <c r="AS676" i="3"/>
  <c r="AR676" i="3"/>
  <c r="BC675" i="3"/>
  <c r="BB675" i="3"/>
  <c r="BA675" i="3"/>
  <c r="AZ675" i="3"/>
  <c r="AY675" i="3"/>
  <c r="AX675" i="3"/>
  <c r="AW675" i="3"/>
  <c r="AV675" i="3"/>
  <c r="AU675" i="3"/>
  <c r="AT675" i="3"/>
  <c r="AS675" i="3"/>
  <c r="AR675" i="3"/>
  <c r="BC674" i="3"/>
  <c r="BB674" i="3"/>
  <c r="BA674" i="3"/>
  <c r="AZ674" i="3"/>
  <c r="AY674" i="3"/>
  <c r="AX674" i="3"/>
  <c r="AW674" i="3"/>
  <c r="AV674" i="3"/>
  <c r="AU674" i="3"/>
  <c r="AT674" i="3"/>
  <c r="AS674" i="3"/>
  <c r="AR674" i="3"/>
  <c r="BC673" i="3"/>
  <c r="BB673" i="3"/>
  <c r="BA673" i="3"/>
  <c r="AZ673" i="3"/>
  <c r="AY673" i="3"/>
  <c r="AX673" i="3"/>
  <c r="AW673" i="3"/>
  <c r="AV673" i="3"/>
  <c r="AU673" i="3"/>
  <c r="AT673" i="3"/>
  <c r="AS673" i="3"/>
  <c r="AR673" i="3"/>
  <c r="BC672" i="3"/>
  <c r="BB672" i="3"/>
  <c r="BA672" i="3"/>
  <c r="AZ672" i="3"/>
  <c r="AY672" i="3"/>
  <c r="AX672" i="3"/>
  <c r="AW672" i="3"/>
  <c r="AV672" i="3"/>
  <c r="AU672" i="3"/>
  <c r="AT672" i="3"/>
  <c r="AS672" i="3"/>
  <c r="AR672" i="3"/>
  <c r="BC671" i="3"/>
  <c r="BB671" i="3"/>
  <c r="BA671" i="3"/>
  <c r="AZ671" i="3"/>
  <c r="AY671" i="3"/>
  <c r="AX671" i="3"/>
  <c r="AW671" i="3"/>
  <c r="AV671" i="3"/>
  <c r="AU671" i="3"/>
  <c r="AT671" i="3"/>
  <c r="AS671" i="3"/>
  <c r="AR671" i="3"/>
  <c r="BC670" i="3"/>
  <c r="BB670" i="3"/>
  <c r="BA670" i="3"/>
  <c r="AZ670" i="3"/>
  <c r="AY670" i="3"/>
  <c r="AX670" i="3"/>
  <c r="AW670" i="3"/>
  <c r="AV670" i="3"/>
  <c r="AU670" i="3"/>
  <c r="AT670" i="3"/>
  <c r="AS670" i="3"/>
  <c r="AR670" i="3"/>
  <c r="BC669" i="3"/>
  <c r="BB669" i="3"/>
  <c r="BA669" i="3"/>
  <c r="AZ669" i="3"/>
  <c r="AY669" i="3"/>
  <c r="AX669" i="3"/>
  <c r="AW669" i="3"/>
  <c r="AV669" i="3"/>
  <c r="AU669" i="3"/>
  <c r="AT669" i="3"/>
  <c r="AS669" i="3"/>
  <c r="AR669" i="3"/>
  <c r="BC668" i="3"/>
  <c r="BB668" i="3"/>
  <c r="BA668" i="3"/>
  <c r="AZ668" i="3"/>
  <c r="AY668" i="3"/>
  <c r="AX668" i="3"/>
  <c r="AW668" i="3"/>
  <c r="AV668" i="3"/>
  <c r="AU668" i="3"/>
  <c r="AT668" i="3"/>
  <c r="AS668" i="3"/>
  <c r="AR668" i="3"/>
  <c r="BC667" i="3"/>
  <c r="BB667" i="3"/>
  <c r="BA667" i="3"/>
  <c r="AZ667" i="3"/>
  <c r="AY667" i="3"/>
  <c r="AX667" i="3"/>
  <c r="AW667" i="3"/>
  <c r="AV667" i="3"/>
  <c r="AU667" i="3"/>
  <c r="AT667" i="3"/>
  <c r="AS667" i="3"/>
  <c r="AR667" i="3"/>
  <c r="BC666" i="3"/>
  <c r="BB666" i="3"/>
  <c r="BA666" i="3"/>
  <c r="AZ666" i="3"/>
  <c r="AY666" i="3"/>
  <c r="AX666" i="3"/>
  <c r="AW666" i="3"/>
  <c r="AV666" i="3"/>
  <c r="AU666" i="3"/>
  <c r="AT666" i="3"/>
  <c r="AS666" i="3"/>
  <c r="AR666" i="3"/>
  <c r="BC665" i="3"/>
  <c r="BB665" i="3"/>
  <c r="BA665" i="3"/>
  <c r="AZ665" i="3"/>
  <c r="AY665" i="3"/>
  <c r="AX665" i="3"/>
  <c r="AW665" i="3"/>
  <c r="AV665" i="3"/>
  <c r="AU665" i="3"/>
  <c r="AT665" i="3"/>
  <c r="AS665" i="3"/>
  <c r="AR665" i="3"/>
  <c r="BC664" i="3"/>
  <c r="BB664" i="3"/>
  <c r="BA664" i="3"/>
  <c r="AZ664" i="3"/>
  <c r="AY664" i="3"/>
  <c r="AX664" i="3"/>
  <c r="AW664" i="3"/>
  <c r="AV664" i="3"/>
  <c r="AU664" i="3"/>
  <c r="AT664" i="3"/>
  <c r="AS664" i="3"/>
  <c r="AR664" i="3"/>
  <c r="BC663" i="3"/>
  <c r="BB663" i="3"/>
  <c r="BA663" i="3"/>
  <c r="AZ663" i="3"/>
  <c r="AY663" i="3"/>
  <c r="AX663" i="3"/>
  <c r="AW663" i="3"/>
  <c r="AV663" i="3"/>
  <c r="AU663" i="3"/>
  <c r="AT663" i="3"/>
  <c r="AS663" i="3"/>
  <c r="AR663" i="3"/>
  <c r="BC662" i="3"/>
  <c r="BB662" i="3"/>
  <c r="BA662" i="3"/>
  <c r="AZ662" i="3"/>
  <c r="AY662" i="3"/>
  <c r="AX662" i="3"/>
  <c r="AW662" i="3"/>
  <c r="AV662" i="3"/>
  <c r="AU662" i="3"/>
  <c r="AT662" i="3"/>
  <c r="AS662" i="3"/>
  <c r="AR662" i="3"/>
  <c r="BC661" i="3"/>
  <c r="BB661" i="3"/>
  <c r="BA661" i="3"/>
  <c r="AZ661" i="3"/>
  <c r="AY661" i="3"/>
  <c r="AX661" i="3"/>
  <c r="AW661" i="3"/>
  <c r="AV661" i="3"/>
  <c r="AU661" i="3"/>
  <c r="AT661" i="3"/>
  <c r="AS661" i="3"/>
  <c r="AR661" i="3"/>
  <c r="BC660" i="3"/>
  <c r="BB660" i="3"/>
  <c r="BA660" i="3"/>
  <c r="AZ660" i="3"/>
  <c r="AY660" i="3"/>
  <c r="AX660" i="3"/>
  <c r="AW660" i="3"/>
  <c r="AV660" i="3"/>
  <c r="AU660" i="3"/>
  <c r="AT660" i="3"/>
  <c r="AS660" i="3"/>
  <c r="AR660" i="3"/>
  <c r="BC659" i="3"/>
  <c r="BB659" i="3"/>
  <c r="BA659" i="3"/>
  <c r="AZ659" i="3"/>
  <c r="AY659" i="3"/>
  <c r="AX659" i="3"/>
  <c r="AW659" i="3"/>
  <c r="AV659" i="3"/>
  <c r="AU659" i="3"/>
  <c r="AT659" i="3"/>
  <c r="AS659" i="3"/>
  <c r="AR659" i="3"/>
  <c r="BC658" i="3"/>
  <c r="BB658" i="3"/>
  <c r="BA658" i="3"/>
  <c r="AZ658" i="3"/>
  <c r="AY658" i="3"/>
  <c r="AX658" i="3"/>
  <c r="AW658" i="3"/>
  <c r="AV658" i="3"/>
  <c r="AU658" i="3"/>
  <c r="AT658" i="3"/>
  <c r="AS658" i="3"/>
  <c r="AR658" i="3"/>
  <c r="BC657" i="3"/>
  <c r="BB657" i="3"/>
  <c r="BA657" i="3"/>
  <c r="AZ657" i="3"/>
  <c r="AY657" i="3"/>
  <c r="AX657" i="3"/>
  <c r="AW657" i="3"/>
  <c r="AV657" i="3"/>
  <c r="AU657" i="3"/>
  <c r="AT657" i="3"/>
  <c r="AS657" i="3"/>
  <c r="AR657" i="3"/>
  <c r="BC656" i="3"/>
  <c r="BB656" i="3"/>
  <c r="BA656" i="3"/>
  <c r="AZ656" i="3"/>
  <c r="AY656" i="3"/>
  <c r="AX656" i="3"/>
  <c r="AW656" i="3"/>
  <c r="AV656" i="3"/>
  <c r="AU656" i="3"/>
  <c r="AT656" i="3"/>
  <c r="AS656" i="3"/>
  <c r="AR656" i="3"/>
  <c r="BC655" i="3"/>
  <c r="BB655" i="3"/>
  <c r="BA655" i="3"/>
  <c r="AZ655" i="3"/>
  <c r="AY655" i="3"/>
  <c r="AX655" i="3"/>
  <c r="AW655" i="3"/>
  <c r="AV655" i="3"/>
  <c r="AU655" i="3"/>
  <c r="AT655" i="3"/>
  <c r="AS655" i="3"/>
  <c r="AR655" i="3"/>
  <c r="BC654" i="3"/>
  <c r="BB654" i="3"/>
  <c r="BA654" i="3"/>
  <c r="AZ654" i="3"/>
  <c r="AY654" i="3"/>
  <c r="AX654" i="3"/>
  <c r="AW654" i="3"/>
  <c r="AV654" i="3"/>
  <c r="AU654" i="3"/>
  <c r="AT654" i="3"/>
  <c r="AS654" i="3"/>
  <c r="AR654" i="3"/>
  <c r="BC653" i="3"/>
  <c r="BB653" i="3"/>
  <c r="BA653" i="3"/>
  <c r="AZ653" i="3"/>
  <c r="AY653" i="3"/>
  <c r="AX653" i="3"/>
  <c r="AW653" i="3"/>
  <c r="AV653" i="3"/>
  <c r="AU653" i="3"/>
  <c r="AT653" i="3"/>
  <c r="AS653" i="3"/>
  <c r="AR653" i="3"/>
  <c r="BC652" i="3"/>
  <c r="BB652" i="3"/>
  <c r="BA652" i="3"/>
  <c r="AZ652" i="3"/>
  <c r="AY652" i="3"/>
  <c r="AX652" i="3"/>
  <c r="AW652" i="3"/>
  <c r="AV652" i="3"/>
  <c r="AU652" i="3"/>
  <c r="AT652" i="3"/>
  <c r="AS652" i="3"/>
  <c r="AR652" i="3"/>
  <c r="BC651" i="3"/>
  <c r="BB651" i="3"/>
  <c r="BA651" i="3"/>
  <c r="AZ651" i="3"/>
  <c r="AY651" i="3"/>
  <c r="AX651" i="3"/>
  <c r="AW651" i="3"/>
  <c r="AV651" i="3"/>
  <c r="AU651" i="3"/>
  <c r="AT651" i="3"/>
  <c r="AS651" i="3"/>
  <c r="AR651" i="3"/>
  <c r="BC650" i="3"/>
  <c r="BB650" i="3"/>
  <c r="BA650" i="3"/>
  <c r="AZ650" i="3"/>
  <c r="AY650" i="3"/>
  <c r="AX650" i="3"/>
  <c r="AW650" i="3"/>
  <c r="AV650" i="3"/>
  <c r="AU650" i="3"/>
  <c r="AT650" i="3"/>
  <c r="AS650" i="3"/>
  <c r="AR650" i="3"/>
  <c r="BC649" i="3"/>
  <c r="BB649" i="3"/>
  <c r="BA649" i="3"/>
  <c r="AZ649" i="3"/>
  <c r="AY649" i="3"/>
  <c r="AX649" i="3"/>
  <c r="AW649" i="3"/>
  <c r="AV649" i="3"/>
  <c r="AU649" i="3"/>
  <c r="AT649" i="3"/>
  <c r="AS649" i="3"/>
  <c r="AR649" i="3"/>
  <c r="BC648" i="3"/>
  <c r="BB648" i="3"/>
  <c r="BA648" i="3"/>
  <c r="AZ648" i="3"/>
  <c r="AY648" i="3"/>
  <c r="AX648" i="3"/>
  <c r="AW648" i="3"/>
  <c r="AV648" i="3"/>
  <c r="AU648" i="3"/>
  <c r="AT648" i="3"/>
  <c r="AS648" i="3"/>
  <c r="AR648" i="3"/>
  <c r="BC647" i="3"/>
  <c r="BB647" i="3"/>
  <c r="BA647" i="3"/>
  <c r="AZ647" i="3"/>
  <c r="AY647" i="3"/>
  <c r="AX647" i="3"/>
  <c r="AW647" i="3"/>
  <c r="AV647" i="3"/>
  <c r="AU647" i="3"/>
  <c r="AT647" i="3"/>
  <c r="AS647" i="3"/>
  <c r="AR647" i="3"/>
  <c r="BC646" i="3"/>
  <c r="BB646" i="3"/>
  <c r="BA646" i="3"/>
  <c r="AZ646" i="3"/>
  <c r="AY646" i="3"/>
  <c r="AX646" i="3"/>
  <c r="AW646" i="3"/>
  <c r="AV646" i="3"/>
  <c r="AU646" i="3"/>
  <c r="AT646" i="3"/>
  <c r="AS646" i="3"/>
  <c r="AR646" i="3"/>
  <c r="BC645" i="3"/>
  <c r="BB645" i="3"/>
  <c r="BA645" i="3"/>
  <c r="AZ645" i="3"/>
  <c r="AY645" i="3"/>
  <c r="AX645" i="3"/>
  <c r="AW645" i="3"/>
  <c r="AV645" i="3"/>
  <c r="AU645" i="3"/>
  <c r="AT645" i="3"/>
  <c r="AS645" i="3"/>
  <c r="AR645" i="3"/>
  <c r="BC644" i="3"/>
  <c r="BB644" i="3"/>
  <c r="BA644" i="3"/>
  <c r="AZ644" i="3"/>
  <c r="AY644" i="3"/>
  <c r="AX644" i="3"/>
  <c r="AW644" i="3"/>
  <c r="AV644" i="3"/>
  <c r="AU644" i="3"/>
  <c r="AT644" i="3"/>
  <c r="AS644" i="3"/>
  <c r="AR644" i="3"/>
  <c r="BC643" i="3"/>
  <c r="BB643" i="3"/>
  <c r="BA643" i="3"/>
  <c r="AZ643" i="3"/>
  <c r="AY643" i="3"/>
  <c r="AX643" i="3"/>
  <c r="AW643" i="3"/>
  <c r="AV643" i="3"/>
  <c r="AU643" i="3"/>
  <c r="AT643" i="3"/>
  <c r="AS643" i="3"/>
  <c r="AR643" i="3"/>
  <c r="BC642" i="3"/>
  <c r="BB642" i="3"/>
  <c r="BA642" i="3"/>
  <c r="AZ642" i="3"/>
  <c r="AY642" i="3"/>
  <c r="AX642" i="3"/>
  <c r="AW642" i="3"/>
  <c r="AV642" i="3"/>
  <c r="AU642" i="3"/>
  <c r="AT642" i="3"/>
  <c r="AS642" i="3"/>
  <c r="AR642" i="3"/>
  <c r="BC641" i="3"/>
  <c r="BB641" i="3"/>
  <c r="BA641" i="3"/>
  <c r="AZ641" i="3"/>
  <c r="AY641" i="3"/>
  <c r="AX641" i="3"/>
  <c r="AW641" i="3"/>
  <c r="AV641" i="3"/>
  <c r="AU641" i="3"/>
  <c r="AT641" i="3"/>
  <c r="AS641" i="3"/>
  <c r="AR641" i="3"/>
  <c r="BC640" i="3"/>
  <c r="BB640" i="3"/>
  <c r="BA640" i="3"/>
  <c r="AZ640" i="3"/>
  <c r="AY640" i="3"/>
  <c r="AX640" i="3"/>
  <c r="AW640" i="3"/>
  <c r="AV640" i="3"/>
  <c r="AU640" i="3"/>
  <c r="AT640" i="3"/>
  <c r="AS640" i="3"/>
  <c r="AR640" i="3"/>
  <c r="BC639" i="3"/>
  <c r="BB639" i="3"/>
  <c r="BA639" i="3"/>
  <c r="AZ639" i="3"/>
  <c r="AY639" i="3"/>
  <c r="AX639" i="3"/>
  <c r="AW639" i="3"/>
  <c r="AV639" i="3"/>
  <c r="AU639" i="3"/>
  <c r="AT639" i="3"/>
  <c r="AS639" i="3"/>
  <c r="AR639" i="3"/>
  <c r="BC638" i="3"/>
  <c r="BB638" i="3"/>
  <c r="BA638" i="3"/>
  <c r="AZ638" i="3"/>
  <c r="AY638" i="3"/>
  <c r="AX638" i="3"/>
  <c r="AW638" i="3"/>
  <c r="AV638" i="3"/>
  <c r="AU638" i="3"/>
  <c r="AT638" i="3"/>
  <c r="AS638" i="3"/>
  <c r="AR638" i="3"/>
  <c r="BC637" i="3"/>
  <c r="BB637" i="3"/>
  <c r="BA637" i="3"/>
  <c r="AZ637" i="3"/>
  <c r="AY637" i="3"/>
  <c r="AX637" i="3"/>
  <c r="AW637" i="3"/>
  <c r="AV637" i="3"/>
  <c r="AU637" i="3"/>
  <c r="AT637" i="3"/>
  <c r="AS637" i="3"/>
  <c r="AR637" i="3"/>
  <c r="BC636" i="3"/>
  <c r="BB636" i="3"/>
  <c r="BA636" i="3"/>
  <c r="AZ636" i="3"/>
  <c r="AY636" i="3"/>
  <c r="AX636" i="3"/>
  <c r="AW636" i="3"/>
  <c r="AV636" i="3"/>
  <c r="AU636" i="3"/>
  <c r="AT636" i="3"/>
  <c r="AS636" i="3"/>
  <c r="AR636" i="3"/>
  <c r="BC635" i="3"/>
  <c r="BB635" i="3"/>
  <c r="BA635" i="3"/>
  <c r="AZ635" i="3"/>
  <c r="AY635" i="3"/>
  <c r="AX635" i="3"/>
  <c r="AW635" i="3"/>
  <c r="AV635" i="3"/>
  <c r="AU635" i="3"/>
  <c r="AT635" i="3"/>
  <c r="AS635" i="3"/>
  <c r="AR635" i="3"/>
  <c r="BC634" i="3"/>
  <c r="BB634" i="3"/>
  <c r="BA634" i="3"/>
  <c r="AZ634" i="3"/>
  <c r="AY634" i="3"/>
  <c r="AX634" i="3"/>
  <c r="AW634" i="3"/>
  <c r="AV634" i="3"/>
  <c r="AU634" i="3"/>
  <c r="AT634" i="3"/>
  <c r="AS634" i="3"/>
  <c r="AR634" i="3"/>
  <c r="BC633" i="3"/>
  <c r="BB633" i="3"/>
  <c r="BA633" i="3"/>
  <c r="AZ633" i="3"/>
  <c r="AY633" i="3"/>
  <c r="AX633" i="3"/>
  <c r="AW633" i="3"/>
  <c r="AV633" i="3"/>
  <c r="AU633" i="3"/>
  <c r="AT633" i="3"/>
  <c r="AS633" i="3"/>
  <c r="AR633" i="3"/>
  <c r="BC632" i="3"/>
  <c r="BB632" i="3"/>
  <c r="BA632" i="3"/>
  <c r="AZ632" i="3"/>
  <c r="AY632" i="3"/>
  <c r="AX632" i="3"/>
  <c r="AW632" i="3"/>
  <c r="AV632" i="3"/>
  <c r="AU632" i="3"/>
  <c r="AT632" i="3"/>
  <c r="AS632" i="3"/>
  <c r="AR632" i="3"/>
  <c r="BC631" i="3"/>
  <c r="BB631" i="3"/>
  <c r="BA631" i="3"/>
  <c r="AZ631" i="3"/>
  <c r="AY631" i="3"/>
  <c r="AX631" i="3"/>
  <c r="AW631" i="3"/>
  <c r="AV631" i="3"/>
  <c r="AU631" i="3"/>
  <c r="AT631" i="3"/>
  <c r="AS631" i="3"/>
  <c r="AR631" i="3"/>
  <c r="BC630" i="3"/>
  <c r="BB630" i="3"/>
  <c r="BA630" i="3"/>
  <c r="AZ630" i="3"/>
  <c r="AY630" i="3"/>
  <c r="AX630" i="3"/>
  <c r="AW630" i="3"/>
  <c r="AV630" i="3"/>
  <c r="AU630" i="3"/>
  <c r="AT630" i="3"/>
  <c r="AS630" i="3"/>
  <c r="AR630" i="3"/>
  <c r="BC629" i="3"/>
  <c r="BB629" i="3"/>
  <c r="BA629" i="3"/>
  <c r="AZ629" i="3"/>
  <c r="AY629" i="3"/>
  <c r="AX629" i="3"/>
  <c r="AW629" i="3"/>
  <c r="AV629" i="3"/>
  <c r="AU629" i="3"/>
  <c r="AT629" i="3"/>
  <c r="AS629" i="3"/>
  <c r="AR629" i="3"/>
  <c r="BC628" i="3"/>
  <c r="BB628" i="3"/>
  <c r="BA628" i="3"/>
  <c r="AZ628" i="3"/>
  <c r="AY628" i="3"/>
  <c r="AX628" i="3"/>
  <c r="AW628" i="3"/>
  <c r="AV628" i="3"/>
  <c r="AU628" i="3"/>
  <c r="AT628" i="3"/>
  <c r="AS628" i="3"/>
  <c r="AR628" i="3"/>
  <c r="BC627" i="3"/>
  <c r="BB627" i="3"/>
  <c r="BA627" i="3"/>
  <c r="AZ627" i="3"/>
  <c r="AY627" i="3"/>
  <c r="AX627" i="3"/>
  <c r="AW627" i="3"/>
  <c r="AV627" i="3"/>
  <c r="AU627" i="3"/>
  <c r="AT627" i="3"/>
  <c r="AS627" i="3"/>
  <c r="AR627" i="3"/>
  <c r="BC626" i="3"/>
  <c r="BB626" i="3"/>
  <c r="BA626" i="3"/>
  <c r="AZ626" i="3"/>
  <c r="AY626" i="3"/>
  <c r="AX626" i="3"/>
  <c r="AW626" i="3"/>
  <c r="AV626" i="3"/>
  <c r="AU626" i="3"/>
  <c r="AT626" i="3"/>
  <c r="AS626" i="3"/>
  <c r="AR626" i="3"/>
  <c r="BC625" i="3"/>
  <c r="BB625" i="3"/>
  <c r="BA625" i="3"/>
  <c r="AZ625" i="3"/>
  <c r="AY625" i="3"/>
  <c r="AX625" i="3"/>
  <c r="AW625" i="3"/>
  <c r="AV625" i="3"/>
  <c r="AU625" i="3"/>
  <c r="AT625" i="3"/>
  <c r="AS625" i="3"/>
  <c r="AR625" i="3"/>
  <c r="BC624" i="3"/>
  <c r="BB624" i="3"/>
  <c r="BA624" i="3"/>
  <c r="AZ624" i="3"/>
  <c r="AY624" i="3"/>
  <c r="AX624" i="3"/>
  <c r="AW624" i="3"/>
  <c r="AV624" i="3"/>
  <c r="AU624" i="3"/>
  <c r="AT624" i="3"/>
  <c r="AS624" i="3"/>
  <c r="AR624" i="3"/>
  <c r="BC623" i="3"/>
  <c r="BB623" i="3"/>
  <c r="BA623" i="3"/>
  <c r="AZ623" i="3"/>
  <c r="AY623" i="3"/>
  <c r="AX623" i="3"/>
  <c r="AW623" i="3"/>
  <c r="AV623" i="3"/>
  <c r="AU623" i="3"/>
  <c r="AT623" i="3"/>
  <c r="AS623" i="3"/>
  <c r="AR623" i="3"/>
  <c r="BC622" i="3"/>
  <c r="BB622" i="3"/>
  <c r="BA622" i="3"/>
  <c r="AZ622" i="3"/>
  <c r="AY622" i="3"/>
  <c r="AX622" i="3"/>
  <c r="AW622" i="3"/>
  <c r="AV622" i="3"/>
  <c r="AU622" i="3"/>
  <c r="AT622" i="3"/>
  <c r="AS622" i="3"/>
  <c r="AR622" i="3"/>
  <c r="BC621" i="3"/>
  <c r="BB621" i="3"/>
  <c r="BA621" i="3"/>
  <c r="AZ621" i="3"/>
  <c r="AY621" i="3"/>
  <c r="AX621" i="3"/>
  <c r="AW621" i="3"/>
  <c r="AV621" i="3"/>
  <c r="AU621" i="3"/>
  <c r="AT621" i="3"/>
  <c r="AS621" i="3"/>
  <c r="AR621" i="3"/>
  <c r="BC620" i="3"/>
  <c r="BB620" i="3"/>
  <c r="BA620" i="3"/>
  <c r="AZ620" i="3"/>
  <c r="AY620" i="3"/>
  <c r="AX620" i="3"/>
  <c r="AW620" i="3"/>
  <c r="AV620" i="3"/>
  <c r="AU620" i="3"/>
  <c r="AT620" i="3"/>
  <c r="AS620" i="3"/>
  <c r="AR620" i="3"/>
  <c r="BC619" i="3"/>
  <c r="BB619" i="3"/>
  <c r="BA619" i="3"/>
  <c r="AZ619" i="3"/>
  <c r="AY619" i="3"/>
  <c r="AX619" i="3"/>
  <c r="AW619" i="3"/>
  <c r="AV619" i="3"/>
  <c r="AU619" i="3"/>
  <c r="AT619" i="3"/>
  <c r="AS619" i="3"/>
  <c r="AR619" i="3"/>
  <c r="BC618" i="3"/>
  <c r="BB618" i="3"/>
  <c r="BA618" i="3"/>
  <c r="AZ618" i="3"/>
  <c r="AY618" i="3"/>
  <c r="AX618" i="3"/>
  <c r="AW618" i="3"/>
  <c r="AV618" i="3"/>
  <c r="AU618" i="3"/>
  <c r="AT618" i="3"/>
  <c r="AS618" i="3"/>
  <c r="AR618" i="3"/>
  <c r="BC617" i="3"/>
  <c r="BB617" i="3"/>
  <c r="BA617" i="3"/>
  <c r="AZ617" i="3"/>
  <c r="AY617" i="3"/>
  <c r="AX617" i="3"/>
  <c r="AW617" i="3"/>
  <c r="AV617" i="3"/>
  <c r="AU617" i="3"/>
  <c r="AT617" i="3"/>
  <c r="AS617" i="3"/>
  <c r="AR617" i="3"/>
  <c r="BC616" i="3"/>
  <c r="BB616" i="3"/>
  <c r="BA616" i="3"/>
  <c r="AZ616" i="3"/>
  <c r="AY616" i="3"/>
  <c r="AX616" i="3"/>
  <c r="AW616" i="3"/>
  <c r="AV616" i="3"/>
  <c r="AU616" i="3"/>
  <c r="AT616" i="3"/>
  <c r="AS616" i="3"/>
  <c r="AR616" i="3"/>
  <c r="BC615" i="3"/>
  <c r="BB615" i="3"/>
  <c r="BA615" i="3"/>
  <c r="AZ615" i="3"/>
  <c r="AY615" i="3"/>
  <c r="AX615" i="3"/>
  <c r="AW615" i="3"/>
  <c r="AV615" i="3"/>
  <c r="AU615" i="3"/>
  <c r="AT615" i="3"/>
  <c r="AS615" i="3"/>
  <c r="AR615" i="3"/>
  <c r="BC614" i="3"/>
  <c r="BB614" i="3"/>
  <c r="BA614" i="3"/>
  <c r="AZ614" i="3"/>
  <c r="AY614" i="3"/>
  <c r="AX614" i="3"/>
  <c r="AW614" i="3"/>
  <c r="AV614" i="3"/>
  <c r="AU614" i="3"/>
  <c r="AT614" i="3"/>
  <c r="AS614" i="3"/>
  <c r="AR614" i="3"/>
  <c r="BC613" i="3"/>
  <c r="BB613" i="3"/>
  <c r="BA613" i="3"/>
  <c r="AZ613" i="3"/>
  <c r="AY613" i="3"/>
  <c r="AX613" i="3"/>
  <c r="AW613" i="3"/>
  <c r="AV613" i="3"/>
  <c r="AU613" i="3"/>
  <c r="AT613" i="3"/>
  <c r="AS613" i="3"/>
  <c r="AR613" i="3"/>
  <c r="BC612" i="3"/>
  <c r="BB612" i="3"/>
  <c r="BA612" i="3"/>
  <c r="AZ612" i="3"/>
  <c r="AY612" i="3"/>
  <c r="AX612" i="3"/>
  <c r="AW612" i="3"/>
  <c r="AV612" i="3"/>
  <c r="AU612" i="3"/>
  <c r="AT612" i="3"/>
  <c r="AS612" i="3"/>
  <c r="AR612" i="3"/>
  <c r="BC611" i="3"/>
  <c r="BB611" i="3"/>
  <c r="BA611" i="3"/>
  <c r="AZ611" i="3"/>
  <c r="AY611" i="3"/>
  <c r="AX611" i="3"/>
  <c r="AW611" i="3"/>
  <c r="AV611" i="3"/>
  <c r="AU611" i="3"/>
  <c r="AT611" i="3"/>
  <c r="AS611" i="3"/>
  <c r="AR611" i="3"/>
  <c r="BC610" i="3"/>
  <c r="BB610" i="3"/>
  <c r="BA610" i="3"/>
  <c r="AZ610" i="3"/>
  <c r="AY610" i="3"/>
  <c r="AX610" i="3"/>
  <c r="AW610" i="3"/>
  <c r="AV610" i="3"/>
  <c r="AU610" i="3"/>
  <c r="AT610" i="3"/>
  <c r="AS610" i="3"/>
  <c r="AR610" i="3"/>
  <c r="BC609" i="3"/>
  <c r="BB609" i="3"/>
  <c r="BA609" i="3"/>
  <c r="AZ609" i="3"/>
  <c r="AY609" i="3"/>
  <c r="AX609" i="3"/>
  <c r="AW609" i="3"/>
  <c r="AV609" i="3"/>
  <c r="AU609" i="3"/>
  <c r="AT609" i="3"/>
  <c r="AS609" i="3"/>
  <c r="AR609" i="3"/>
  <c r="BC608" i="3"/>
  <c r="BB608" i="3"/>
  <c r="BA608" i="3"/>
  <c r="AZ608" i="3"/>
  <c r="AY608" i="3"/>
  <c r="AX608" i="3"/>
  <c r="AW608" i="3"/>
  <c r="AV608" i="3"/>
  <c r="AU608" i="3"/>
  <c r="AT608" i="3"/>
  <c r="AS608" i="3"/>
  <c r="AR608" i="3"/>
  <c r="BC607" i="3"/>
  <c r="BB607" i="3"/>
  <c r="BA607" i="3"/>
  <c r="AZ607" i="3"/>
  <c r="AY607" i="3"/>
  <c r="AX607" i="3"/>
  <c r="AW607" i="3"/>
  <c r="AV607" i="3"/>
  <c r="AU607" i="3"/>
  <c r="AT607" i="3"/>
  <c r="AS607" i="3"/>
  <c r="AR607" i="3"/>
  <c r="BC606" i="3"/>
  <c r="BB606" i="3"/>
  <c r="BA606" i="3"/>
  <c r="AZ606" i="3"/>
  <c r="AY606" i="3"/>
  <c r="AX606" i="3"/>
  <c r="AW606" i="3"/>
  <c r="AV606" i="3"/>
  <c r="AU606" i="3"/>
  <c r="AT606" i="3"/>
  <c r="AS606" i="3"/>
  <c r="AR606" i="3"/>
  <c r="BC605" i="3"/>
  <c r="BB605" i="3"/>
  <c r="BA605" i="3"/>
  <c r="AZ605" i="3"/>
  <c r="AY605" i="3"/>
  <c r="AX605" i="3"/>
  <c r="AW605" i="3"/>
  <c r="AV605" i="3"/>
  <c r="AU605" i="3"/>
  <c r="AT605" i="3"/>
  <c r="AS605" i="3"/>
  <c r="AR605" i="3"/>
  <c r="BC604" i="3"/>
  <c r="BB604" i="3"/>
  <c r="BA604" i="3"/>
  <c r="AZ604" i="3"/>
  <c r="AY604" i="3"/>
  <c r="AX604" i="3"/>
  <c r="AW604" i="3"/>
  <c r="AV604" i="3"/>
  <c r="AU604" i="3"/>
  <c r="AT604" i="3"/>
  <c r="AS604" i="3"/>
  <c r="AR604" i="3"/>
  <c r="BC603" i="3"/>
  <c r="BB603" i="3"/>
  <c r="BA603" i="3"/>
  <c r="AZ603" i="3"/>
  <c r="AY603" i="3"/>
  <c r="AX603" i="3"/>
  <c r="AW603" i="3"/>
  <c r="AV603" i="3"/>
  <c r="AU603" i="3"/>
  <c r="AT603" i="3"/>
  <c r="AS603" i="3"/>
  <c r="AR603" i="3"/>
  <c r="BC602" i="3"/>
  <c r="BB602" i="3"/>
  <c r="BA602" i="3"/>
  <c r="AZ602" i="3"/>
  <c r="AY602" i="3"/>
  <c r="AX602" i="3"/>
  <c r="AW602" i="3"/>
  <c r="AV602" i="3"/>
  <c r="AU602" i="3"/>
  <c r="AT602" i="3"/>
  <c r="AS602" i="3"/>
  <c r="AR602" i="3"/>
  <c r="BC601" i="3"/>
  <c r="BB601" i="3"/>
  <c r="BA601" i="3"/>
  <c r="AZ601" i="3"/>
  <c r="AY601" i="3"/>
  <c r="AX601" i="3"/>
  <c r="AW601" i="3"/>
  <c r="AV601" i="3"/>
  <c r="AU601" i="3"/>
  <c r="AT601" i="3"/>
  <c r="AS601" i="3"/>
  <c r="AR601" i="3"/>
  <c r="BC600" i="3"/>
  <c r="BB600" i="3"/>
  <c r="BA600" i="3"/>
  <c r="AZ600" i="3"/>
  <c r="AY600" i="3"/>
  <c r="AX600" i="3"/>
  <c r="AW600" i="3"/>
  <c r="AV600" i="3"/>
  <c r="AU600" i="3"/>
  <c r="AT600" i="3"/>
  <c r="AS600" i="3"/>
  <c r="AR600" i="3"/>
  <c r="BC599" i="3"/>
  <c r="BB599" i="3"/>
  <c r="BA599" i="3"/>
  <c r="AZ599" i="3"/>
  <c r="AY599" i="3"/>
  <c r="AX599" i="3"/>
  <c r="AW599" i="3"/>
  <c r="AV599" i="3"/>
  <c r="AU599" i="3"/>
  <c r="AT599" i="3"/>
  <c r="AS599" i="3"/>
  <c r="AR599" i="3"/>
  <c r="BC598" i="3"/>
  <c r="BB598" i="3"/>
  <c r="BA598" i="3"/>
  <c r="AZ598" i="3"/>
  <c r="AY598" i="3"/>
  <c r="AX598" i="3"/>
  <c r="AW598" i="3"/>
  <c r="AV598" i="3"/>
  <c r="AU598" i="3"/>
  <c r="AT598" i="3"/>
  <c r="AS598" i="3"/>
  <c r="AR598" i="3"/>
  <c r="BC597" i="3"/>
  <c r="BB597" i="3"/>
  <c r="BA597" i="3"/>
  <c r="AZ597" i="3"/>
  <c r="AY597" i="3"/>
  <c r="AX597" i="3"/>
  <c r="AW597" i="3"/>
  <c r="AV597" i="3"/>
  <c r="AU597" i="3"/>
  <c r="AT597" i="3"/>
  <c r="AS597" i="3"/>
  <c r="AR597" i="3"/>
  <c r="BC596" i="3"/>
  <c r="BB596" i="3"/>
  <c r="BA596" i="3"/>
  <c r="AZ596" i="3"/>
  <c r="AY596" i="3"/>
  <c r="AX596" i="3"/>
  <c r="AW596" i="3"/>
  <c r="AV596" i="3"/>
  <c r="AU596" i="3"/>
  <c r="AT596" i="3"/>
  <c r="AS596" i="3"/>
  <c r="AR596" i="3"/>
  <c r="BC595" i="3"/>
  <c r="BB595" i="3"/>
  <c r="BA595" i="3"/>
  <c r="AZ595" i="3"/>
  <c r="AY595" i="3"/>
  <c r="AX595" i="3"/>
  <c r="AW595" i="3"/>
  <c r="AV595" i="3"/>
  <c r="AU595" i="3"/>
  <c r="AT595" i="3"/>
  <c r="AS595" i="3"/>
  <c r="AR595" i="3"/>
  <c r="BC594" i="3"/>
  <c r="BB594" i="3"/>
  <c r="BA594" i="3"/>
  <c r="AZ594" i="3"/>
  <c r="AY594" i="3"/>
  <c r="AX594" i="3"/>
  <c r="AW594" i="3"/>
  <c r="AV594" i="3"/>
  <c r="AU594" i="3"/>
  <c r="AT594" i="3"/>
  <c r="AS594" i="3"/>
  <c r="AR594" i="3"/>
  <c r="BC593" i="3"/>
  <c r="BB593" i="3"/>
  <c r="BA593" i="3"/>
  <c r="AZ593" i="3"/>
  <c r="AY593" i="3"/>
  <c r="AX593" i="3"/>
  <c r="AW593" i="3"/>
  <c r="AV593" i="3"/>
  <c r="AU593" i="3"/>
  <c r="AT593" i="3"/>
  <c r="AS593" i="3"/>
  <c r="AR593" i="3"/>
  <c r="BC592" i="3"/>
  <c r="BB592" i="3"/>
  <c r="BA592" i="3"/>
  <c r="AZ592" i="3"/>
  <c r="AY592" i="3"/>
  <c r="AX592" i="3"/>
  <c r="AW592" i="3"/>
  <c r="AV592" i="3"/>
  <c r="AU592" i="3"/>
  <c r="AT592" i="3"/>
  <c r="AS592" i="3"/>
  <c r="AR592" i="3"/>
  <c r="BC591" i="3"/>
  <c r="BB591" i="3"/>
  <c r="BA591" i="3"/>
  <c r="AZ591" i="3"/>
  <c r="AY591" i="3"/>
  <c r="AX591" i="3"/>
  <c r="AW591" i="3"/>
  <c r="AV591" i="3"/>
  <c r="AU591" i="3"/>
  <c r="AT591" i="3"/>
  <c r="AS591" i="3"/>
  <c r="AR591" i="3"/>
  <c r="BC590" i="3"/>
  <c r="BB590" i="3"/>
  <c r="BA590" i="3"/>
  <c r="AZ590" i="3"/>
  <c r="AY590" i="3"/>
  <c r="AX590" i="3"/>
  <c r="AW590" i="3"/>
  <c r="AV590" i="3"/>
  <c r="AU590" i="3"/>
  <c r="AT590" i="3"/>
  <c r="AS590" i="3"/>
  <c r="AR590" i="3"/>
  <c r="BC589" i="3"/>
  <c r="BB589" i="3"/>
  <c r="BA589" i="3"/>
  <c r="AZ589" i="3"/>
  <c r="AY589" i="3"/>
  <c r="AX589" i="3"/>
  <c r="AW589" i="3"/>
  <c r="AV589" i="3"/>
  <c r="AU589" i="3"/>
  <c r="AT589" i="3"/>
  <c r="AS589" i="3"/>
  <c r="AR589" i="3"/>
  <c r="BC588" i="3"/>
  <c r="BB588" i="3"/>
  <c r="BA588" i="3"/>
  <c r="AZ588" i="3"/>
  <c r="AY588" i="3"/>
  <c r="AX588" i="3"/>
  <c r="AW588" i="3"/>
  <c r="AV588" i="3"/>
  <c r="AU588" i="3"/>
  <c r="AT588" i="3"/>
  <c r="AS588" i="3"/>
  <c r="AR588" i="3"/>
  <c r="BC587" i="3"/>
  <c r="BB587" i="3"/>
  <c r="BA587" i="3"/>
  <c r="AZ587" i="3"/>
  <c r="AY587" i="3"/>
  <c r="AX587" i="3"/>
  <c r="AW587" i="3"/>
  <c r="AV587" i="3"/>
  <c r="AU587" i="3"/>
  <c r="AT587" i="3"/>
  <c r="AS587" i="3"/>
  <c r="AR587" i="3"/>
  <c r="BC586" i="3"/>
  <c r="BB586" i="3"/>
  <c r="BA586" i="3"/>
  <c r="AZ586" i="3"/>
  <c r="AY586" i="3"/>
  <c r="AX586" i="3"/>
  <c r="AW586" i="3"/>
  <c r="AV586" i="3"/>
  <c r="AU586" i="3"/>
  <c r="AT586" i="3"/>
  <c r="AS586" i="3"/>
  <c r="AR586" i="3"/>
  <c r="BC585" i="3"/>
  <c r="BB585" i="3"/>
  <c r="BA585" i="3"/>
  <c r="AZ585" i="3"/>
  <c r="AY585" i="3"/>
  <c r="AX585" i="3"/>
  <c r="AW585" i="3"/>
  <c r="AV585" i="3"/>
  <c r="AU585" i="3"/>
  <c r="AT585" i="3"/>
  <c r="AS585" i="3"/>
  <c r="AR585" i="3"/>
  <c r="BC584" i="3"/>
  <c r="BB584" i="3"/>
  <c r="BA584" i="3"/>
  <c r="AZ584" i="3"/>
  <c r="AY584" i="3"/>
  <c r="AX584" i="3"/>
  <c r="AW584" i="3"/>
  <c r="AV584" i="3"/>
  <c r="AU584" i="3"/>
  <c r="AT584" i="3"/>
  <c r="AS584" i="3"/>
  <c r="AR584" i="3"/>
  <c r="BC583" i="3"/>
  <c r="BB583" i="3"/>
  <c r="BA583" i="3"/>
  <c r="AZ583" i="3"/>
  <c r="AY583" i="3"/>
  <c r="AX583" i="3"/>
  <c r="AW583" i="3"/>
  <c r="AV583" i="3"/>
  <c r="AU583" i="3"/>
  <c r="AT583" i="3"/>
  <c r="AS583" i="3"/>
  <c r="AR583" i="3"/>
  <c r="BC582" i="3"/>
  <c r="BB582" i="3"/>
  <c r="BA582" i="3"/>
  <c r="AZ582" i="3"/>
  <c r="AY582" i="3"/>
  <c r="AX582" i="3"/>
  <c r="AW582" i="3"/>
  <c r="AV582" i="3"/>
  <c r="AU582" i="3"/>
  <c r="AT582" i="3"/>
  <c r="AS582" i="3"/>
  <c r="AR582" i="3"/>
  <c r="BC581" i="3"/>
  <c r="BB581" i="3"/>
  <c r="BA581" i="3"/>
  <c r="AZ581" i="3"/>
  <c r="AY581" i="3"/>
  <c r="AX581" i="3"/>
  <c r="AW581" i="3"/>
  <c r="AV581" i="3"/>
  <c r="AU581" i="3"/>
  <c r="AT581" i="3"/>
  <c r="AS581" i="3"/>
  <c r="AR581" i="3"/>
  <c r="BC580" i="3"/>
  <c r="BB580" i="3"/>
  <c r="BA580" i="3"/>
  <c r="AZ580" i="3"/>
  <c r="AY580" i="3"/>
  <c r="AX580" i="3"/>
  <c r="AW580" i="3"/>
  <c r="AV580" i="3"/>
  <c r="AU580" i="3"/>
  <c r="AT580" i="3"/>
  <c r="AS580" i="3"/>
  <c r="AR580" i="3"/>
  <c r="BC579" i="3"/>
  <c r="BB579" i="3"/>
  <c r="BA579" i="3"/>
  <c r="AZ579" i="3"/>
  <c r="AY579" i="3"/>
  <c r="AX579" i="3"/>
  <c r="AW579" i="3"/>
  <c r="AV579" i="3"/>
  <c r="AU579" i="3"/>
  <c r="AT579" i="3"/>
  <c r="AS579" i="3"/>
  <c r="AR579" i="3"/>
  <c r="BC578" i="3"/>
  <c r="BB578" i="3"/>
  <c r="BA578" i="3"/>
  <c r="AZ578" i="3"/>
  <c r="AY578" i="3"/>
  <c r="AX578" i="3"/>
  <c r="AW578" i="3"/>
  <c r="AV578" i="3"/>
  <c r="AU578" i="3"/>
  <c r="AT578" i="3"/>
  <c r="AS578" i="3"/>
  <c r="AR578" i="3"/>
  <c r="BC577" i="3"/>
  <c r="BB577" i="3"/>
  <c r="BA577" i="3"/>
  <c r="AZ577" i="3"/>
  <c r="AY577" i="3"/>
  <c r="AX577" i="3"/>
  <c r="AW577" i="3"/>
  <c r="AV577" i="3"/>
  <c r="AU577" i="3"/>
  <c r="AT577" i="3"/>
  <c r="AS577" i="3"/>
  <c r="AR577" i="3"/>
  <c r="BC576" i="3"/>
  <c r="BB576" i="3"/>
  <c r="BA576" i="3"/>
  <c r="AZ576" i="3"/>
  <c r="AY576" i="3"/>
  <c r="AX576" i="3"/>
  <c r="AW576" i="3"/>
  <c r="AV576" i="3"/>
  <c r="AU576" i="3"/>
  <c r="AT576" i="3"/>
  <c r="AS576" i="3"/>
  <c r="AR576" i="3"/>
  <c r="BC575" i="3"/>
  <c r="BB575" i="3"/>
  <c r="BA575" i="3"/>
  <c r="AZ575" i="3"/>
  <c r="AY575" i="3"/>
  <c r="AX575" i="3"/>
  <c r="AW575" i="3"/>
  <c r="AV575" i="3"/>
  <c r="AU575" i="3"/>
  <c r="AT575" i="3"/>
  <c r="AS575" i="3"/>
  <c r="AR575" i="3"/>
  <c r="BC574" i="3"/>
  <c r="BB574" i="3"/>
  <c r="BA574" i="3"/>
  <c r="AZ574" i="3"/>
  <c r="AY574" i="3"/>
  <c r="AX574" i="3"/>
  <c r="AW574" i="3"/>
  <c r="AV574" i="3"/>
  <c r="AU574" i="3"/>
  <c r="AT574" i="3"/>
  <c r="AS574" i="3"/>
  <c r="AR574" i="3"/>
  <c r="BC573" i="3"/>
  <c r="BB573" i="3"/>
  <c r="BA573" i="3"/>
  <c r="AZ573" i="3"/>
  <c r="AY573" i="3"/>
  <c r="AX573" i="3"/>
  <c r="AW573" i="3"/>
  <c r="AV573" i="3"/>
  <c r="AU573" i="3"/>
  <c r="AT573" i="3"/>
  <c r="AS573" i="3"/>
  <c r="AR573" i="3"/>
  <c r="BC572" i="3"/>
  <c r="BB572" i="3"/>
  <c r="BA572" i="3"/>
  <c r="AZ572" i="3"/>
  <c r="AY572" i="3"/>
  <c r="AX572" i="3"/>
  <c r="AW572" i="3"/>
  <c r="AV572" i="3"/>
  <c r="AU572" i="3"/>
  <c r="AT572" i="3"/>
  <c r="AS572" i="3"/>
  <c r="AR572" i="3"/>
  <c r="BC571" i="3"/>
  <c r="BB571" i="3"/>
  <c r="BA571" i="3"/>
  <c r="AZ571" i="3"/>
  <c r="AY571" i="3"/>
  <c r="AX571" i="3"/>
  <c r="AW571" i="3"/>
  <c r="AV571" i="3"/>
  <c r="AU571" i="3"/>
  <c r="AT571" i="3"/>
  <c r="AS571" i="3"/>
  <c r="AR571" i="3"/>
  <c r="BC570" i="3"/>
  <c r="BB570" i="3"/>
  <c r="BA570" i="3"/>
  <c r="AZ570" i="3"/>
  <c r="AY570" i="3"/>
  <c r="AX570" i="3"/>
  <c r="AW570" i="3"/>
  <c r="AV570" i="3"/>
  <c r="AU570" i="3"/>
  <c r="AT570" i="3"/>
  <c r="AS570" i="3"/>
  <c r="AR570" i="3"/>
  <c r="BC569" i="3"/>
  <c r="BB569" i="3"/>
  <c r="BA569" i="3"/>
  <c r="AZ569" i="3"/>
  <c r="AY569" i="3"/>
  <c r="AX569" i="3"/>
  <c r="AW569" i="3"/>
  <c r="AV569" i="3"/>
  <c r="AU569" i="3"/>
  <c r="AT569" i="3"/>
  <c r="AS569" i="3"/>
  <c r="AR569" i="3"/>
  <c r="BC568" i="3"/>
  <c r="BB568" i="3"/>
  <c r="BA568" i="3"/>
  <c r="AZ568" i="3"/>
  <c r="AY568" i="3"/>
  <c r="AX568" i="3"/>
  <c r="AW568" i="3"/>
  <c r="AV568" i="3"/>
  <c r="AU568" i="3"/>
  <c r="AT568" i="3"/>
  <c r="AS568" i="3"/>
  <c r="AR568" i="3"/>
  <c r="BC567" i="3"/>
  <c r="BB567" i="3"/>
  <c r="BA567" i="3"/>
  <c r="AZ567" i="3"/>
  <c r="AY567" i="3"/>
  <c r="AX567" i="3"/>
  <c r="AW567" i="3"/>
  <c r="AV567" i="3"/>
  <c r="AU567" i="3"/>
  <c r="AT567" i="3"/>
  <c r="AS567" i="3"/>
  <c r="AR567" i="3"/>
  <c r="BC566" i="3"/>
  <c r="BB566" i="3"/>
  <c r="BA566" i="3"/>
  <c r="AZ566" i="3"/>
  <c r="AY566" i="3"/>
  <c r="AX566" i="3"/>
  <c r="AW566" i="3"/>
  <c r="AV566" i="3"/>
  <c r="AU566" i="3"/>
  <c r="AT566" i="3"/>
  <c r="AS566" i="3"/>
  <c r="AR566" i="3"/>
  <c r="BC565" i="3"/>
  <c r="BB565" i="3"/>
  <c r="BA565" i="3"/>
  <c r="AZ565" i="3"/>
  <c r="AY565" i="3"/>
  <c r="AX565" i="3"/>
  <c r="AW565" i="3"/>
  <c r="AV565" i="3"/>
  <c r="AU565" i="3"/>
  <c r="AT565" i="3"/>
  <c r="AS565" i="3"/>
  <c r="AR565" i="3"/>
  <c r="BC564" i="3"/>
  <c r="BB564" i="3"/>
  <c r="BA564" i="3"/>
  <c r="AZ564" i="3"/>
  <c r="AY564" i="3"/>
  <c r="AX564" i="3"/>
  <c r="AW564" i="3"/>
  <c r="AV564" i="3"/>
  <c r="AU564" i="3"/>
  <c r="AT564" i="3"/>
  <c r="AS564" i="3"/>
  <c r="AR564" i="3"/>
  <c r="BC563" i="3"/>
  <c r="BB563" i="3"/>
  <c r="BA563" i="3"/>
  <c r="AZ563" i="3"/>
  <c r="AY563" i="3"/>
  <c r="AX563" i="3"/>
  <c r="AW563" i="3"/>
  <c r="AV563" i="3"/>
  <c r="AU563" i="3"/>
  <c r="AT563" i="3"/>
  <c r="AS563" i="3"/>
  <c r="AR563" i="3"/>
  <c r="BC562" i="3"/>
  <c r="BB562" i="3"/>
  <c r="BA562" i="3"/>
  <c r="AZ562" i="3"/>
  <c r="AY562" i="3"/>
  <c r="AX562" i="3"/>
  <c r="AW562" i="3"/>
  <c r="AV562" i="3"/>
  <c r="AU562" i="3"/>
  <c r="AT562" i="3"/>
  <c r="AS562" i="3"/>
  <c r="AR562" i="3"/>
  <c r="BC561" i="3"/>
  <c r="BB561" i="3"/>
  <c r="BA561" i="3"/>
  <c r="AZ561" i="3"/>
  <c r="AY561" i="3"/>
  <c r="AX561" i="3"/>
  <c r="AW561" i="3"/>
  <c r="AV561" i="3"/>
  <c r="AU561" i="3"/>
  <c r="AT561" i="3"/>
  <c r="AS561" i="3"/>
  <c r="AR561" i="3"/>
  <c r="BC560" i="3"/>
  <c r="BB560" i="3"/>
  <c r="BA560" i="3"/>
  <c r="AZ560" i="3"/>
  <c r="AY560" i="3"/>
  <c r="AX560" i="3"/>
  <c r="AW560" i="3"/>
  <c r="AV560" i="3"/>
  <c r="AU560" i="3"/>
  <c r="AT560" i="3"/>
  <c r="AS560" i="3"/>
  <c r="AR560" i="3"/>
  <c r="BC559" i="3"/>
  <c r="BB559" i="3"/>
  <c r="BA559" i="3"/>
  <c r="AZ559" i="3"/>
  <c r="AY559" i="3"/>
  <c r="AX559" i="3"/>
  <c r="AW559" i="3"/>
  <c r="AV559" i="3"/>
  <c r="AU559" i="3"/>
  <c r="AT559" i="3"/>
  <c r="AS559" i="3"/>
  <c r="AR559" i="3"/>
  <c r="BC558" i="3"/>
  <c r="BB558" i="3"/>
  <c r="BA558" i="3"/>
  <c r="AZ558" i="3"/>
  <c r="AY558" i="3"/>
  <c r="AX558" i="3"/>
  <c r="AW558" i="3"/>
  <c r="AV558" i="3"/>
  <c r="AU558" i="3"/>
  <c r="AT558" i="3"/>
  <c r="AS558" i="3"/>
  <c r="AR558" i="3"/>
  <c r="BC557" i="3"/>
  <c r="BB557" i="3"/>
  <c r="BA557" i="3"/>
  <c r="AZ557" i="3"/>
  <c r="AY557" i="3"/>
  <c r="AX557" i="3"/>
  <c r="AW557" i="3"/>
  <c r="AV557" i="3"/>
  <c r="AU557" i="3"/>
  <c r="AT557" i="3"/>
  <c r="AS557" i="3"/>
  <c r="AR557" i="3"/>
  <c r="BC556" i="3"/>
  <c r="BB556" i="3"/>
  <c r="BA556" i="3"/>
  <c r="AZ556" i="3"/>
  <c r="AY556" i="3"/>
  <c r="AX556" i="3"/>
  <c r="AW556" i="3"/>
  <c r="AV556" i="3"/>
  <c r="AU556" i="3"/>
  <c r="AT556" i="3"/>
  <c r="AS556" i="3"/>
  <c r="AR556" i="3"/>
  <c r="BC555" i="3"/>
  <c r="BB555" i="3"/>
  <c r="BA555" i="3"/>
  <c r="AZ555" i="3"/>
  <c r="AY555" i="3"/>
  <c r="AX555" i="3"/>
  <c r="AW555" i="3"/>
  <c r="AV555" i="3"/>
  <c r="AU555" i="3"/>
  <c r="AT555" i="3"/>
  <c r="AS555" i="3"/>
  <c r="AR555" i="3"/>
  <c r="BC554" i="3"/>
  <c r="BB554" i="3"/>
  <c r="BA554" i="3"/>
  <c r="AZ554" i="3"/>
  <c r="AY554" i="3"/>
  <c r="AX554" i="3"/>
  <c r="AW554" i="3"/>
  <c r="AV554" i="3"/>
  <c r="AU554" i="3"/>
  <c r="AT554" i="3"/>
  <c r="AS554" i="3"/>
  <c r="AR554" i="3"/>
  <c r="BC553" i="3"/>
  <c r="BB553" i="3"/>
  <c r="BA553" i="3"/>
  <c r="AZ553" i="3"/>
  <c r="AY553" i="3"/>
  <c r="AX553" i="3"/>
  <c r="AW553" i="3"/>
  <c r="AV553" i="3"/>
  <c r="AU553" i="3"/>
  <c r="AT553" i="3"/>
  <c r="AS553" i="3"/>
  <c r="AR553" i="3"/>
  <c r="BC552" i="3"/>
  <c r="BB552" i="3"/>
  <c r="BA552" i="3"/>
  <c r="AZ552" i="3"/>
  <c r="AY552" i="3"/>
  <c r="AX552" i="3"/>
  <c r="AW552" i="3"/>
  <c r="AV552" i="3"/>
  <c r="AU552" i="3"/>
  <c r="AT552" i="3"/>
  <c r="AS552" i="3"/>
  <c r="AR552" i="3"/>
  <c r="BC551" i="3"/>
  <c r="BB551" i="3"/>
  <c r="BA551" i="3"/>
  <c r="AZ551" i="3"/>
  <c r="AY551" i="3"/>
  <c r="AX551" i="3"/>
  <c r="AW551" i="3"/>
  <c r="AV551" i="3"/>
  <c r="AU551" i="3"/>
  <c r="AT551" i="3"/>
  <c r="AS551" i="3"/>
  <c r="AR551" i="3"/>
  <c r="BC550" i="3"/>
  <c r="BB550" i="3"/>
  <c r="BA550" i="3"/>
  <c r="AZ550" i="3"/>
  <c r="AY550" i="3"/>
  <c r="AX550" i="3"/>
  <c r="AW550" i="3"/>
  <c r="AV550" i="3"/>
  <c r="AU550" i="3"/>
  <c r="AT550" i="3"/>
  <c r="AS550" i="3"/>
  <c r="AR550" i="3"/>
  <c r="BC549" i="3"/>
  <c r="BB549" i="3"/>
  <c r="BA549" i="3"/>
  <c r="AZ549" i="3"/>
  <c r="AY549" i="3"/>
  <c r="AX549" i="3"/>
  <c r="AW549" i="3"/>
  <c r="AV549" i="3"/>
  <c r="AU549" i="3"/>
  <c r="AT549" i="3"/>
  <c r="AS549" i="3"/>
  <c r="AR549" i="3"/>
  <c r="BC548" i="3"/>
  <c r="BB548" i="3"/>
  <c r="BA548" i="3"/>
  <c r="AZ548" i="3"/>
  <c r="AY548" i="3"/>
  <c r="AX548" i="3"/>
  <c r="AW548" i="3"/>
  <c r="AV548" i="3"/>
  <c r="AU548" i="3"/>
  <c r="AT548" i="3"/>
  <c r="AS548" i="3"/>
  <c r="AR548" i="3"/>
  <c r="BC547" i="3"/>
  <c r="BB547" i="3"/>
  <c r="BA547" i="3"/>
  <c r="AZ547" i="3"/>
  <c r="AY547" i="3"/>
  <c r="AX547" i="3"/>
  <c r="AW547" i="3"/>
  <c r="AV547" i="3"/>
  <c r="AU547" i="3"/>
  <c r="AT547" i="3"/>
  <c r="AS547" i="3"/>
  <c r="AR547" i="3"/>
  <c r="BC546" i="3"/>
  <c r="BB546" i="3"/>
  <c r="BA546" i="3"/>
  <c r="AZ546" i="3"/>
  <c r="AY546" i="3"/>
  <c r="AX546" i="3"/>
  <c r="AW546" i="3"/>
  <c r="AV546" i="3"/>
  <c r="AU546" i="3"/>
  <c r="AT546" i="3"/>
  <c r="AS546" i="3"/>
  <c r="AR546" i="3"/>
  <c r="BC545" i="3"/>
  <c r="BB545" i="3"/>
  <c r="BA545" i="3"/>
  <c r="AZ545" i="3"/>
  <c r="AY545" i="3"/>
  <c r="AX545" i="3"/>
  <c r="AW545" i="3"/>
  <c r="AV545" i="3"/>
  <c r="AU545" i="3"/>
  <c r="AT545" i="3"/>
  <c r="AS545" i="3"/>
  <c r="AR545" i="3"/>
  <c r="BC544" i="3"/>
  <c r="BB544" i="3"/>
  <c r="BA544" i="3"/>
  <c r="AZ544" i="3"/>
  <c r="AY544" i="3"/>
  <c r="AX544" i="3"/>
  <c r="AW544" i="3"/>
  <c r="AV544" i="3"/>
  <c r="AU544" i="3"/>
  <c r="AT544" i="3"/>
  <c r="AS544" i="3"/>
  <c r="AR544" i="3"/>
  <c r="BC543" i="3"/>
  <c r="BB543" i="3"/>
  <c r="BA543" i="3"/>
  <c r="AZ543" i="3"/>
  <c r="AY543" i="3"/>
  <c r="AX543" i="3"/>
  <c r="AW543" i="3"/>
  <c r="AV543" i="3"/>
  <c r="AU543" i="3"/>
  <c r="AT543" i="3"/>
  <c r="AS543" i="3"/>
  <c r="AR543" i="3"/>
  <c r="BC542" i="3"/>
  <c r="BB542" i="3"/>
  <c r="BA542" i="3"/>
  <c r="AZ542" i="3"/>
  <c r="AY542" i="3"/>
  <c r="AX542" i="3"/>
  <c r="AW542" i="3"/>
  <c r="AV542" i="3"/>
  <c r="AU542" i="3"/>
  <c r="AT542" i="3"/>
  <c r="AS542" i="3"/>
  <c r="AR542" i="3"/>
  <c r="BC541" i="3"/>
  <c r="BB541" i="3"/>
  <c r="BA541" i="3"/>
  <c r="AZ541" i="3"/>
  <c r="AY541" i="3"/>
  <c r="AX541" i="3"/>
  <c r="AW541" i="3"/>
  <c r="AV541" i="3"/>
  <c r="AU541" i="3"/>
  <c r="AT541" i="3"/>
  <c r="AS541" i="3"/>
  <c r="AR541" i="3"/>
  <c r="BC540" i="3"/>
  <c r="BB540" i="3"/>
  <c r="BA540" i="3"/>
  <c r="AZ540" i="3"/>
  <c r="AY540" i="3"/>
  <c r="AX540" i="3"/>
  <c r="AW540" i="3"/>
  <c r="AV540" i="3"/>
  <c r="AU540" i="3"/>
  <c r="AT540" i="3"/>
  <c r="AS540" i="3"/>
  <c r="AR540" i="3"/>
  <c r="BC539" i="3"/>
  <c r="BB539" i="3"/>
  <c r="BA539" i="3"/>
  <c r="AZ539" i="3"/>
  <c r="AY539" i="3"/>
  <c r="AX539" i="3"/>
  <c r="AW539" i="3"/>
  <c r="AV539" i="3"/>
  <c r="AU539" i="3"/>
  <c r="AT539" i="3"/>
  <c r="AS539" i="3"/>
  <c r="AR539" i="3"/>
  <c r="BC538" i="3"/>
  <c r="BB538" i="3"/>
  <c r="BA538" i="3"/>
  <c r="AZ538" i="3"/>
  <c r="AY538" i="3"/>
  <c r="AX538" i="3"/>
  <c r="AW538" i="3"/>
  <c r="AV538" i="3"/>
  <c r="AU538" i="3"/>
  <c r="AT538" i="3"/>
  <c r="AS538" i="3"/>
  <c r="AR538" i="3"/>
  <c r="BC537" i="3"/>
  <c r="BB537" i="3"/>
  <c r="BA537" i="3"/>
  <c r="AZ537" i="3"/>
  <c r="AY537" i="3"/>
  <c r="AX537" i="3"/>
  <c r="AW537" i="3"/>
  <c r="AV537" i="3"/>
  <c r="AU537" i="3"/>
  <c r="AT537" i="3"/>
  <c r="AS537" i="3"/>
  <c r="AR537" i="3"/>
  <c r="BC536" i="3"/>
  <c r="BB536" i="3"/>
  <c r="BA536" i="3"/>
  <c r="AZ536" i="3"/>
  <c r="AY536" i="3"/>
  <c r="AX536" i="3"/>
  <c r="AW536" i="3"/>
  <c r="AV536" i="3"/>
  <c r="AU536" i="3"/>
  <c r="AT536" i="3"/>
  <c r="AS536" i="3"/>
  <c r="AR536" i="3"/>
  <c r="BC535" i="3"/>
  <c r="BB535" i="3"/>
  <c r="BA535" i="3"/>
  <c r="AZ535" i="3"/>
  <c r="AY535" i="3"/>
  <c r="AX535" i="3"/>
  <c r="AW535" i="3"/>
  <c r="AV535" i="3"/>
  <c r="AU535" i="3"/>
  <c r="AT535" i="3"/>
  <c r="AS535" i="3"/>
  <c r="AR535" i="3"/>
  <c r="BC534" i="3"/>
  <c r="BB534" i="3"/>
  <c r="BA534" i="3"/>
  <c r="AZ534" i="3"/>
  <c r="AY534" i="3"/>
  <c r="AX534" i="3"/>
  <c r="AW534" i="3"/>
  <c r="AV534" i="3"/>
  <c r="AU534" i="3"/>
  <c r="AT534" i="3"/>
  <c r="AS534" i="3"/>
  <c r="AR534" i="3"/>
  <c r="BC533" i="3"/>
  <c r="BB533" i="3"/>
  <c r="BA533" i="3"/>
  <c r="AZ533" i="3"/>
  <c r="AY533" i="3"/>
  <c r="AX533" i="3"/>
  <c r="AW533" i="3"/>
  <c r="AV533" i="3"/>
  <c r="AU533" i="3"/>
  <c r="AT533" i="3"/>
  <c r="AS533" i="3"/>
  <c r="AR533" i="3"/>
  <c r="BC532" i="3"/>
  <c r="BB532" i="3"/>
  <c r="BA532" i="3"/>
  <c r="AZ532" i="3"/>
  <c r="AY532" i="3"/>
  <c r="AX532" i="3"/>
  <c r="AW532" i="3"/>
  <c r="AV532" i="3"/>
  <c r="AU532" i="3"/>
  <c r="AT532" i="3"/>
  <c r="AS532" i="3"/>
  <c r="AR532" i="3"/>
  <c r="BC531" i="3"/>
  <c r="BB531" i="3"/>
  <c r="BA531" i="3"/>
  <c r="AZ531" i="3"/>
  <c r="AY531" i="3"/>
  <c r="AX531" i="3"/>
  <c r="AW531" i="3"/>
  <c r="AV531" i="3"/>
  <c r="AU531" i="3"/>
  <c r="AT531" i="3"/>
  <c r="AS531" i="3"/>
  <c r="AR531" i="3"/>
  <c r="BC530" i="3"/>
  <c r="BB530" i="3"/>
  <c r="BA530" i="3"/>
  <c r="AZ530" i="3"/>
  <c r="AY530" i="3"/>
  <c r="AX530" i="3"/>
  <c r="AW530" i="3"/>
  <c r="AV530" i="3"/>
  <c r="AU530" i="3"/>
  <c r="AT530" i="3"/>
  <c r="AS530" i="3"/>
  <c r="AR530" i="3"/>
  <c r="BC529" i="3"/>
  <c r="BB529" i="3"/>
  <c r="BA529" i="3"/>
  <c r="AZ529" i="3"/>
  <c r="AY529" i="3"/>
  <c r="AX529" i="3"/>
  <c r="AW529" i="3"/>
  <c r="AV529" i="3"/>
  <c r="AU529" i="3"/>
  <c r="AT529" i="3"/>
  <c r="AS529" i="3"/>
  <c r="AR529" i="3"/>
  <c r="BC528" i="3"/>
  <c r="BB528" i="3"/>
  <c r="BA528" i="3"/>
  <c r="AZ528" i="3"/>
  <c r="AY528" i="3"/>
  <c r="AX528" i="3"/>
  <c r="AW528" i="3"/>
  <c r="AV528" i="3"/>
  <c r="AU528" i="3"/>
  <c r="AT528" i="3"/>
  <c r="AS528" i="3"/>
  <c r="AR528" i="3"/>
  <c r="BC527" i="3"/>
  <c r="BB527" i="3"/>
  <c r="BA527" i="3"/>
  <c r="AZ527" i="3"/>
  <c r="AY527" i="3"/>
  <c r="AX527" i="3"/>
  <c r="AW527" i="3"/>
  <c r="AV527" i="3"/>
  <c r="AU527" i="3"/>
  <c r="AT527" i="3"/>
  <c r="AS527" i="3"/>
  <c r="AR527" i="3"/>
  <c r="BC526" i="3"/>
  <c r="BB526" i="3"/>
  <c r="BA526" i="3"/>
  <c r="AZ526" i="3"/>
  <c r="AY526" i="3"/>
  <c r="AX526" i="3"/>
  <c r="AW526" i="3"/>
  <c r="AV526" i="3"/>
  <c r="AU526" i="3"/>
  <c r="AT526" i="3"/>
  <c r="AS526" i="3"/>
  <c r="AR526" i="3"/>
  <c r="BC525" i="3"/>
  <c r="BB525" i="3"/>
  <c r="BA525" i="3"/>
  <c r="AZ525" i="3"/>
  <c r="AY525" i="3"/>
  <c r="AX525" i="3"/>
  <c r="AW525" i="3"/>
  <c r="AV525" i="3"/>
  <c r="AU525" i="3"/>
  <c r="AT525" i="3"/>
  <c r="AS525" i="3"/>
  <c r="AR525" i="3"/>
  <c r="BC524" i="3"/>
  <c r="BB524" i="3"/>
  <c r="BA524" i="3"/>
  <c r="AZ524" i="3"/>
  <c r="AY524" i="3"/>
  <c r="AX524" i="3"/>
  <c r="AW524" i="3"/>
  <c r="AV524" i="3"/>
  <c r="AU524" i="3"/>
  <c r="AT524" i="3"/>
  <c r="AS524" i="3"/>
  <c r="AR524" i="3"/>
  <c r="BC523" i="3"/>
  <c r="BB523" i="3"/>
  <c r="BA523" i="3"/>
  <c r="AZ523" i="3"/>
  <c r="AY523" i="3"/>
  <c r="AX523" i="3"/>
  <c r="AW523" i="3"/>
  <c r="AV523" i="3"/>
  <c r="AU523" i="3"/>
  <c r="AT523" i="3"/>
  <c r="AS523" i="3"/>
  <c r="AR523" i="3"/>
  <c r="BC522" i="3"/>
  <c r="BB522" i="3"/>
  <c r="BA522" i="3"/>
  <c r="AZ522" i="3"/>
  <c r="AY522" i="3"/>
  <c r="AX522" i="3"/>
  <c r="AW522" i="3"/>
  <c r="AV522" i="3"/>
  <c r="AU522" i="3"/>
  <c r="AT522" i="3"/>
  <c r="AS522" i="3"/>
  <c r="AR522" i="3"/>
  <c r="BC521" i="3"/>
  <c r="BB521" i="3"/>
  <c r="BA521" i="3"/>
  <c r="AZ521" i="3"/>
  <c r="AY521" i="3"/>
  <c r="AX521" i="3"/>
  <c r="AW521" i="3"/>
  <c r="AV521" i="3"/>
  <c r="AU521" i="3"/>
  <c r="AT521" i="3"/>
  <c r="AS521" i="3"/>
  <c r="AR521" i="3"/>
  <c r="BC520" i="3"/>
  <c r="BB520" i="3"/>
  <c r="BA520" i="3"/>
  <c r="AZ520" i="3"/>
  <c r="AY520" i="3"/>
  <c r="AX520" i="3"/>
  <c r="AW520" i="3"/>
  <c r="AV520" i="3"/>
  <c r="AU520" i="3"/>
  <c r="AT520" i="3"/>
  <c r="AS520" i="3"/>
  <c r="AR520" i="3"/>
  <c r="BC519" i="3"/>
  <c r="BB519" i="3"/>
  <c r="BA519" i="3"/>
  <c r="AZ519" i="3"/>
  <c r="AY519" i="3"/>
  <c r="AX519" i="3"/>
  <c r="AW519" i="3"/>
  <c r="AV519" i="3"/>
  <c r="AU519" i="3"/>
  <c r="AT519" i="3"/>
  <c r="AS519" i="3"/>
  <c r="AR519" i="3"/>
  <c r="BC518" i="3"/>
  <c r="BB518" i="3"/>
  <c r="BA518" i="3"/>
  <c r="AZ518" i="3"/>
  <c r="AY518" i="3"/>
  <c r="AX518" i="3"/>
  <c r="AW518" i="3"/>
  <c r="AV518" i="3"/>
  <c r="AU518" i="3"/>
  <c r="AT518" i="3"/>
  <c r="AS518" i="3"/>
  <c r="AR518" i="3"/>
  <c r="BC517" i="3"/>
  <c r="BB517" i="3"/>
  <c r="BA517" i="3"/>
  <c r="AZ517" i="3"/>
  <c r="AY517" i="3"/>
  <c r="AX517" i="3"/>
  <c r="AW517" i="3"/>
  <c r="AV517" i="3"/>
  <c r="AU517" i="3"/>
  <c r="AT517" i="3"/>
  <c r="AS517" i="3"/>
  <c r="AR517" i="3"/>
  <c r="BC516" i="3"/>
  <c r="BB516" i="3"/>
  <c r="BA516" i="3"/>
  <c r="AZ516" i="3"/>
  <c r="AY516" i="3"/>
  <c r="AX516" i="3"/>
  <c r="AW516" i="3"/>
  <c r="AV516" i="3"/>
  <c r="AU516" i="3"/>
  <c r="AT516" i="3"/>
  <c r="AS516" i="3"/>
  <c r="AR516" i="3"/>
  <c r="BC515" i="3"/>
  <c r="BB515" i="3"/>
  <c r="BA515" i="3"/>
  <c r="AZ515" i="3"/>
  <c r="AY515" i="3"/>
  <c r="AX515" i="3"/>
  <c r="AW515" i="3"/>
  <c r="AV515" i="3"/>
  <c r="AU515" i="3"/>
  <c r="AT515" i="3"/>
  <c r="AS515" i="3"/>
  <c r="AR515" i="3"/>
  <c r="BC514" i="3"/>
  <c r="BB514" i="3"/>
  <c r="BA514" i="3"/>
  <c r="AZ514" i="3"/>
  <c r="AY514" i="3"/>
  <c r="AX514" i="3"/>
  <c r="AW514" i="3"/>
  <c r="AV514" i="3"/>
  <c r="AU514" i="3"/>
  <c r="AT514" i="3"/>
  <c r="AS514" i="3"/>
  <c r="AR514" i="3"/>
  <c r="BC513" i="3"/>
  <c r="BB513" i="3"/>
  <c r="BA513" i="3"/>
  <c r="AZ513" i="3"/>
  <c r="AY513" i="3"/>
  <c r="AX513" i="3"/>
  <c r="AW513" i="3"/>
  <c r="AV513" i="3"/>
  <c r="AU513" i="3"/>
  <c r="AT513" i="3"/>
  <c r="AS513" i="3"/>
  <c r="AR513" i="3"/>
  <c r="BC512" i="3"/>
  <c r="BB512" i="3"/>
  <c r="BA512" i="3"/>
  <c r="AZ512" i="3"/>
  <c r="AY512" i="3"/>
  <c r="AX512" i="3"/>
  <c r="AW512" i="3"/>
  <c r="AV512" i="3"/>
  <c r="AU512" i="3"/>
  <c r="AT512" i="3"/>
  <c r="AS512" i="3"/>
  <c r="AR512" i="3"/>
  <c r="BC511" i="3"/>
  <c r="BB511" i="3"/>
  <c r="BA511" i="3"/>
  <c r="AZ511" i="3"/>
  <c r="AY511" i="3"/>
  <c r="AX511" i="3"/>
  <c r="AW511" i="3"/>
  <c r="AV511" i="3"/>
  <c r="AU511" i="3"/>
  <c r="AT511" i="3"/>
  <c r="AS511" i="3"/>
  <c r="AR511" i="3"/>
  <c r="BC510" i="3"/>
  <c r="BB510" i="3"/>
  <c r="BA510" i="3"/>
  <c r="AZ510" i="3"/>
  <c r="AY510" i="3"/>
  <c r="AX510" i="3"/>
  <c r="AW510" i="3"/>
  <c r="AV510" i="3"/>
  <c r="AU510" i="3"/>
  <c r="AT510" i="3"/>
  <c r="AS510" i="3"/>
  <c r="AR510" i="3"/>
  <c r="BC509" i="3"/>
  <c r="BB509" i="3"/>
  <c r="BA509" i="3"/>
  <c r="AZ509" i="3"/>
  <c r="AY509" i="3"/>
  <c r="AX509" i="3"/>
  <c r="AW509" i="3"/>
  <c r="AV509" i="3"/>
  <c r="AU509" i="3"/>
  <c r="AT509" i="3"/>
  <c r="AS509" i="3"/>
  <c r="AR509" i="3"/>
  <c r="BC508" i="3"/>
  <c r="BB508" i="3"/>
  <c r="BA508" i="3"/>
  <c r="AZ508" i="3"/>
  <c r="AY508" i="3"/>
  <c r="AX508" i="3"/>
  <c r="AW508" i="3"/>
  <c r="AV508" i="3"/>
  <c r="AU508" i="3"/>
  <c r="AT508" i="3"/>
  <c r="AS508" i="3"/>
  <c r="AR508" i="3"/>
  <c r="BC507" i="3"/>
  <c r="BB507" i="3"/>
  <c r="BA507" i="3"/>
  <c r="AZ507" i="3"/>
  <c r="AY507" i="3"/>
  <c r="AX507" i="3"/>
  <c r="AW507" i="3"/>
  <c r="AV507" i="3"/>
  <c r="AU507" i="3"/>
  <c r="AT507" i="3"/>
  <c r="AS507" i="3"/>
  <c r="AR507" i="3"/>
  <c r="BC506" i="3"/>
  <c r="BB506" i="3"/>
  <c r="BA506" i="3"/>
  <c r="AZ506" i="3"/>
  <c r="AY506" i="3"/>
  <c r="AX506" i="3"/>
  <c r="AW506" i="3"/>
  <c r="AV506" i="3"/>
  <c r="AU506" i="3"/>
  <c r="AT506" i="3"/>
  <c r="AS506" i="3"/>
  <c r="AR506" i="3"/>
  <c r="BC505" i="3"/>
  <c r="BB505" i="3"/>
  <c r="BA505" i="3"/>
  <c r="AZ505" i="3"/>
  <c r="AY505" i="3"/>
  <c r="AX505" i="3"/>
  <c r="AW505" i="3"/>
  <c r="AV505" i="3"/>
  <c r="AU505" i="3"/>
  <c r="AT505" i="3"/>
  <c r="AS505" i="3"/>
  <c r="AR505" i="3"/>
  <c r="BC504" i="3"/>
  <c r="BB504" i="3"/>
  <c r="BA504" i="3"/>
  <c r="AZ504" i="3"/>
  <c r="AY504" i="3"/>
  <c r="AX504" i="3"/>
  <c r="AW504" i="3"/>
  <c r="AV504" i="3"/>
  <c r="AU504" i="3"/>
  <c r="AT504" i="3"/>
  <c r="AS504" i="3"/>
  <c r="AR504" i="3"/>
  <c r="BC503" i="3"/>
  <c r="BB503" i="3"/>
  <c r="BA503" i="3"/>
  <c r="AZ503" i="3"/>
  <c r="AY503" i="3"/>
  <c r="AX503" i="3"/>
  <c r="AW503" i="3"/>
  <c r="AV503" i="3"/>
  <c r="AU503" i="3"/>
  <c r="AT503" i="3"/>
  <c r="AS503" i="3"/>
  <c r="AR503" i="3"/>
  <c r="BC502" i="3"/>
  <c r="BB502" i="3"/>
  <c r="BA502" i="3"/>
  <c r="AZ502" i="3"/>
  <c r="AY502" i="3"/>
  <c r="AX502" i="3"/>
  <c r="AW502" i="3"/>
  <c r="AV502" i="3"/>
  <c r="AU502" i="3"/>
  <c r="AT502" i="3"/>
  <c r="AS502" i="3"/>
  <c r="AR502" i="3"/>
  <c r="BC501" i="3"/>
  <c r="BB501" i="3"/>
  <c r="BA501" i="3"/>
  <c r="AZ501" i="3"/>
  <c r="AY501" i="3"/>
  <c r="AX501" i="3"/>
  <c r="AW501" i="3"/>
  <c r="AV501" i="3"/>
  <c r="AU501" i="3"/>
  <c r="AT501" i="3"/>
  <c r="AS501" i="3"/>
  <c r="AR501" i="3"/>
  <c r="BC500" i="3"/>
  <c r="BB500" i="3"/>
  <c r="BA500" i="3"/>
  <c r="AZ500" i="3"/>
  <c r="AY500" i="3"/>
  <c r="AX500" i="3"/>
  <c r="AW500" i="3"/>
  <c r="AV500" i="3"/>
  <c r="AU500" i="3"/>
  <c r="AT500" i="3"/>
  <c r="AS500" i="3"/>
  <c r="AR500" i="3"/>
  <c r="BC499" i="3"/>
  <c r="BB499" i="3"/>
  <c r="BA499" i="3"/>
  <c r="AZ499" i="3"/>
  <c r="AY499" i="3"/>
  <c r="AX499" i="3"/>
  <c r="AW499" i="3"/>
  <c r="AV499" i="3"/>
  <c r="AU499" i="3"/>
  <c r="AT499" i="3"/>
  <c r="AS499" i="3"/>
  <c r="AR499" i="3"/>
  <c r="BC498" i="3"/>
  <c r="BB498" i="3"/>
  <c r="BA498" i="3"/>
  <c r="AZ498" i="3"/>
  <c r="AY498" i="3"/>
  <c r="AX498" i="3"/>
  <c r="AW498" i="3"/>
  <c r="AV498" i="3"/>
  <c r="AU498" i="3"/>
  <c r="AT498" i="3"/>
  <c r="AS498" i="3"/>
  <c r="AR498" i="3"/>
  <c r="BC497" i="3"/>
  <c r="BB497" i="3"/>
  <c r="BA497" i="3"/>
  <c r="AZ497" i="3"/>
  <c r="AY497" i="3"/>
  <c r="AX497" i="3"/>
  <c r="AW497" i="3"/>
  <c r="AV497" i="3"/>
  <c r="AU497" i="3"/>
  <c r="AT497" i="3"/>
  <c r="AS497" i="3"/>
  <c r="AR497" i="3"/>
  <c r="BC496" i="3"/>
  <c r="BB496" i="3"/>
  <c r="BA496" i="3"/>
  <c r="AZ496" i="3"/>
  <c r="AY496" i="3"/>
  <c r="AX496" i="3"/>
  <c r="AW496" i="3"/>
  <c r="AV496" i="3"/>
  <c r="AU496" i="3"/>
  <c r="AT496" i="3"/>
  <c r="AS496" i="3"/>
  <c r="AR496" i="3"/>
  <c r="BC495" i="3"/>
  <c r="BB495" i="3"/>
  <c r="BA495" i="3"/>
  <c r="AZ495" i="3"/>
  <c r="AY495" i="3"/>
  <c r="AX495" i="3"/>
  <c r="AW495" i="3"/>
  <c r="AV495" i="3"/>
  <c r="AU495" i="3"/>
  <c r="AT495" i="3"/>
  <c r="AS495" i="3"/>
  <c r="AR495" i="3"/>
  <c r="BC494" i="3"/>
  <c r="BB494" i="3"/>
  <c r="BA494" i="3"/>
  <c r="AZ494" i="3"/>
  <c r="AY494" i="3"/>
  <c r="AX494" i="3"/>
  <c r="AW494" i="3"/>
  <c r="AV494" i="3"/>
  <c r="AU494" i="3"/>
  <c r="AT494" i="3"/>
  <c r="AS494" i="3"/>
  <c r="AR494" i="3"/>
  <c r="BC493" i="3"/>
  <c r="BB493" i="3"/>
  <c r="BA493" i="3"/>
  <c r="AZ493" i="3"/>
  <c r="AY493" i="3"/>
  <c r="AX493" i="3"/>
  <c r="AW493" i="3"/>
  <c r="AV493" i="3"/>
  <c r="AU493" i="3"/>
  <c r="AT493" i="3"/>
  <c r="AS493" i="3"/>
  <c r="AR493" i="3"/>
  <c r="BC492" i="3"/>
  <c r="BB492" i="3"/>
  <c r="BA492" i="3"/>
  <c r="AZ492" i="3"/>
  <c r="AY492" i="3"/>
  <c r="AX492" i="3"/>
  <c r="AW492" i="3"/>
  <c r="AV492" i="3"/>
  <c r="AU492" i="3"/>
  <c r="AT492" i="3"/>
  <c r="AS492" i="3"/>
  <c r="AR492" i="3"/>
  <c r="BC491" i="3"/>
  <c r="BB491" i="3"/>
  <c r="BA491" i="3"/>
  <c r="AZ491" i="3"/>
  <c r="AY491" i="3"/>
  <c r="AX491" i="3"/>
  <c r="AW491" i="3"/>
  <c r="AV491" i="3"/>
  <c r="AU491" i="3"/>
  <c r="AT491" i="3"/>
  <c r="AS491" i="3"/>
  <c r="AR491" i="3"/>
  <c r="BC490" i="3"/>
  <c r="BB490" i="3"/>
  <c r="BA490" i="3"/>
  <c r="AZ490" i="3"/>
  <c r="AY490" i="3"/>
  <c r="AX490" i="3"/>
  <c r="AW490" i="3"/>
  <c r="AV490" i="3"/>
  <c r="AU490" i="3"/>
  <c r="AT490" i="3"/>
  <c r="AS490" i="3"/>
  <c r="AR490" i="3"/>
  <c r="BC489" i="3"/>
  <c r="BB489" i="3"/>
  <c r="BA489" i="3"/>
  <c r="AZ489" i="3"/>
  <c r="AY489" i="3"/>
  <c r="AX489" i="3"/>
  <c r="AW489" i="3"/>
  <c r="AV489" i="3"/>
  <c r="AU489" i="3"/>
  <c r="AT489" i="3"/>
  <c r="AS489" i="3"/>
  <c r="AR489" i="3"/>
  <c r="BC488" i="3"/>
  <c r="BB488" i="3"/>
  <c r="BA488" i="3"/>
  <c r="AZ488" i="3"/>
  <c r="AY488" i="3"/>
  <c r="AX488" i="3"/>
  <c r="AW488" i="3"/>
  <c r="AV488" i="3"/>
  <c r="AU488" i="3"/>
  <c r="AT488" i="3"/>
  <c r="AS488" i="3"/>
  <c r="AR488" i="3"/>
  <c r="BC487" i="3"/>
  <c r="BB487" i="3"/>
  <c r="BA487" i="3"/>
  <c r="AZ487" i="3"/>
  <c r="AY487" i="3"/>
  <c r="AX487" i="3"/>
  <c r="AW487" i="3"/>
  <c r="AV487" i="3"/>
  <c r="AU487" i="3"/>
  <c r="AT487" i="3"/>
  <c r="AS487" i="3"/>
  <c r="AR487" i="3"/>
  <c r="BC486" i="3"/>
  <c r="BB486" i="3"/>
  <c r="BA486" i="3"/>
  <c r="AZ486" i="3"/>
  <c r="AY486" i="3"/>
  <c r="AX486" i="3"/>
  <c r="AW486" i="3"/>
  <c r="AV486" i="3"/>
  <c r="AU486" i="3"/>
  <c r="AT486" i="3"/>
  <c r="AS486" i="3"/>
  <c r="AR486" i="3"/>
  <c r="BC485" i="3"/>
  <c r="BB485" i="3"/>
  <c r="BA485" i="3"/>
  <c r="AZ485" i="3"/>
  <c r="AY485" i="3"/>
  <c r="AX485" i="3"/>
  <c r="AW485" i="3"/>
  <c r="AV485" i="3"/>
  <c r="AU485" i="3"/>
  <c r="AT485" i="3"/>
  <c r="AS485" i="3"/>
  <c r="AR485" i="3"/>
  <c r="BC484" i="3"/>
  <c r="BB484" i="3"/>
  <c r="BA484" i="3"/>
  <c r="AZ484" i="3"/>
  <c r="AY484" i="3"/>
  <c r="AX484" i="3"/>
  <c r="AW484" i="3"/>
  <c r="AV484" i="3"/>
  <c r="AU484" i="3"/>
  <c r="AT484" i="3"/>
  <c r="AS484" i="3"/>
  <c r="AR484" i="3"/>
  <c r="BC483" i="3"/>
  <c r="BB483" i="3"/>
  <c r="BA483" i="3"/>
  <c r="AZ483" i="3"/>
  <c r="AY483" i="3"/>
  <c r="AX483" i="3"/>
  <c r="AW483" i="3"/>
  <c r="AV483" i="3"/>
  <c r="AU483" i="3"/>
  <c r="AT483" i="3"/>
  <c r="AS483" i="3"/>
  <c r="AR483" i="3"/>
  <c r="BC482" i="3"/>
  <c r="BB482" i="3"/>
  <c r="BA482" i="3"/>
  <c r="AZ482" i="3"/>
  <c r="AY482" i="3"/>
  <c r="AX482" i="3"/>
  <c r="AW482" i="3"/>
  <c r="AV482" i="3"/>
  <c r="AU482" i="3"/>
  <c r="AT482" i="3"/>
  <c r="AS482" i="3"/>
  <c r="AR482" i="3"/>
  <c r="BC481" i="3"/>
  <c r="BB481" i="3"/>
  <c r="BA481" i="3"/>
  <c r="AZ481" i="3"/>
  <c r="AY481" i="3"/>
  <c r="AX481" i="3"/>
  <c r="AW481" i="3"/>
  <c r="AV481" i="3"/>
  <c r="AU481" i="3"/>
  <c r="AT481" i="3"/>
  <c r="AS481" i="3"/>
  <c r="AR481" i="3"/>
  <c r="BC480" i="3"/>
  <c r="BB480" i="3"/>
  <c r="BA480" i="3"/>
  <c r="AZ480" i="3"/>
  <c r="AY480" i="3"/>
  <c r="AX480" i="3"/>
  <c r="AW480" i="3"/>
  <c r="AV480" i="3"/>
  <c r="AU480" i="3"/>
  <c r="AT480" i="3"/>
  <c r="AS480" i="3"/>
  <c r="AR480" i="3"/>
  <c r="BC479" i="3"/>
  <c r="BB479" i="3"/>
  <c r="BA479" i="3"/>
  <c r="AZ479" i="3"/>
  <c r="AY479" i="3"/>
  <c r="AX479" i="3"/>
  <c r="AW479" i="3"/>
  <c r="AV479" i="3"/>
  <c r="AU479" i="3"/>
  <c r="AT479" i="3"/>
  <c r="AS479" i="3"/>
  <c r="AR479" i="3"/>
  <c r="BC478" i="3"/>
  <c r="BB478" i="3"/>
  <c r="BA478" i="3"/>
  <c r="AZ478" i="3"/>
  <c r="AY478" i="3"/>
  <c r="AX478" i="3"/>
  <c r="AW478" i="3"/>
  <c r="AV478" i="3"/>
  <c r="AU478" i="3"/>
  <c r="AT478" i="3"/>
  <c r="AS478" i="3"/>
  <c r="AR478" i="3"/>
  <c r="BC477" i="3"/>
  <c r="BB477" i="3"/>
  <c r="BA477" i="3"/>
  <c r="AZ477" i="3"/>
  <c r="AY477" i="3"/>
  <c r="AX477" i="3"/>
  <c r="AW477" i="3"/>
  <c r="AV477" i="3"/>
  <c r="AU477" i="3"/>
  <c r="AT477" i="3"/>
  <c r="AS477" i="3"/>
  <c r="AR477" i="3"/>
  <c r="BC476" i="3"/>
  <c r="BB476" i="3"/>
  <c r="BA476" i="3"/>
  <c r="AZ476" i="3"/>
  <c r="AY476" i="3"/>
  <c r="AX476" i="3"/>
  <c r="AW476" i="3"/>
  <c r="AV476" i="3"/>
  <c r="AU476" i="3"/>
  <c r="AT476" i="3"/>
  <c r="AS476" i="3"/>
  <c r="AR476" i="3"/>
  <c r="BC475" i="3"/>
  <c r="BB475" i="3"/>
  <c r="BA475" i="3"/>
  <c r="AZ475" i="3"/>
  <c r="AY475" i="3"/>
  <c r="AX475" i="3"/>
  <c r="AW475" i="3"/>
  <c r="AV475" i="3"/>
  <c r="AU475" i="3"/>
  <c r="AT475" i="3"/>
  <c r="AS475" i="3"/>
  <c r="AR475" i="3"/>
  <c r="BC60" i="3"/>
  <c r="BB60" i="3"/>
  <c r="BA60" i="3"/>
  <c r="AZ60" i="3"/>
  <c r="AY60" i="3"/>
  <c r="AX60" i="3"/>
  <c r="AW60" i="3"/>
  <c r="AV60" i="3"/>
  <c r="AU60" i="3"/>
  <c r="AT60" i="3"/>
  <c r="AS60" i="3"/>
  <c r="AR60" i="3"/>
  <c r="BN6" i="1" l="1"/>
  <c r="AN12" i="1" l="1"/>
  <c r="AN11" i="1"/>
  <c r="AN10" i="1"/>
  <c r="AN9" i="1"/>
  <c r="AN8" i="1"/>
  <c r="AN7" i="1"/>
  <c r="AN6" i="1"/>
  <c r="AL314" i="3" l="1"/>
  <c r="AN314" i="3" s="1"/>
  <c r="Q314" i="3"/>
  <c r="BA314" i="3" l="1"/>
  <c r="AW314" i="3"/>
  <c r="AS314" i="3"/>
  <c r="AZ314" i="3"/>
  <c r="AV314" i="3"/>
  <c r="AR314" i="3"/>
  <c r="BC314" i="3"/>
  <c r="AY314" i="3"/>
  <c r="AU314" i="3"/>
  <c r="BB314" i="3"/>
  <c r="AX314" i="3"/>
  <c r="AT314" i="3"/>
  <c r="V314" i="3"/>
  <c r="U314" i="3"/>
  <c r="T314" i="3"/>
  <c r="S314" i="3"/>
  <c r="R314" i="3"/>
  <c r="W314" i="3" l="1"/>
  <c r="V23" i="4" l="1"/>
  <c r="U23" i="4"/>
  <c r="T23" i="4"/>
  <c r="S23" i="4"/>
  <c r="R23" i="4"/>
  <c r="Q23" i="4"/>
  <c r="P23" i="4"/>
  <c r="O23" i="4"/>
  <c r="N23" i="4"/>
  <c r="M23" i="4"/>
  <c r="L23" i="4"/>
  <c r="K23" i="4"/>
  <c r="D23" i="4"/>
  <c r="D24" i="4" s="1"/>
  <c r="W22" i="4"/>
  <c r="C22" i="4" s="1"/>
  <c r="J22" i="4"/>
  <c r="W21" i="4"/>
  <c r="C21" i="4" s="1"/>
  <c r="E21" i="4" s="1"/>
  <c r="J21" i="4"/>
  <c r="I21" i="4"/>
  <c r="W20" i="4"/>
  <c r="C20" i="4" s="1"/>
  <c r="E20" i="4" s="1"/>
  <c r="I20" i="4"/>
  <c r="V19" i="4"/>
  <c r="U19" i="4"/>
  <c r="T19" i="4"/>
  <c r="S19" i="4"/>
  <c r="R19" i="4"/>
  <c r="Q19" i="4"/>
  <c r="P19" i="4"/>
  <c r="O19" i="4"/>
  <c r="N19" i="4"/>
  <c r="M19" i="4"/>
  <c r="L19" i="4"/>
  <c r="K19" i="4"/>
  <c r="I19" i="4"/>
  <c r="D19" i="4"/>
  <c r="C19" i="4"/>
  <c r="E19" i="4" s="1"/>
  <c r="X18" i="4"/>
  <c r="W18" i="4"/>
  <c r="I18" i="4"/>
  <c r="E18" i="4"/>
  <c r="Y17" i="4"/>
  <c r="X17" i="4"/>
  <c r="W17" i="4"/>
  <c r="I17" i="4"/>
  <c r="E17" i="4"/>
  <c r="W16" i="4"/>
  <c r="X16" i="4" s="1"/>
  <c r="Y16" i="4" s="1"/>
  <c r="I16" i="4"/>
  <c r="E16" i="4"/>
  <c r="W15" i="4"/>
  <c r="X15" i="4" s="1"/>
  <c r="I15" i="4"/>
  <c r="E15" i="4"/>
  <c r="W14" i="4"/>
  <c r="X14" i="4" s="1"/>
  <c r="I14" i="4"/>
  <c r="E14" i="4"/>
  <c r="W13" i="4"/>
  <c r="X13" i="4" s="1"/>
  <c r="I13" i="4"/>
  <c r="E13" i="4"/>
  <c r="W12" i="4"/>
  <c r="X12" i="4" s="1"/>
  <c r="I12" i="4"/>
  <c r="E12" i="4"/>
  <c r="X11" i="4"/>
  <c r="W11" i="4"/>
  <c r="I11" i="4"/>
  <c r="E11" i="4"/>
  <c r="X10" i="4"/>
  <c r="W10" i="4"/>
  <c r="I10" i="4"/>
  <c r="E10" i="4"/>
  <c r="X9" i="4"/>
  <c r="W9" i="4"/>
  <c r="I9" i="4"/>
  <c r="E9" i="4"/>
  <c r="X8" i="4"/>
  <c r="W8" i="4"/>
  <c r="I8" i="4"/>
  <c r="E8" i="4"/>
  <c r="Y7" i="4"/>
  <c r="X7" i="4"/>
  <c r="W7" i="4"/>
  <c r="I7" i="4"/>
  <c r="E7" i="4"/>
  <c r="X6" i="4"/>
  <c r="W6" i="4"/>
  <c r="I6" i="4"/>
  <c r="E6" i="4"/>
  <c r="X5" i="4"/>
  <c r="W5" i="4"/>
  <c r="I5" i="4"/>
  <c r="E5" i="4"/>
  <c r="W4" i="4"/>
  <c r="X4" i="4" s="1"/>
  <c r="Y4" i="4" s="1"/>
  <c r="I4" i="4"/>
  <c r="E4" i="4"/>
  <c r="AN712" i="3"/>
  <c r="AN711" i="3"/>
  <c r="AN710" i="3"/>
  <c r="AN709" i="3"/>
  <c r="AN708" i="3"/>
  <c r="AN707" i="3"/>
  <c r="AN706" i="3"/>
  <c r="AN705" i="3"/>
  <c r="AN704" i="3"/>
  <c r="AN703" i="3"/>
  <c r="AN702" i="3"/>
  <c r="AN701" i="3"/>
  <c r="AN700" i="3"/>
  <c r="AN699" i="3"/>
  <c r="AN698" i="3"/>
  <c r="AN697" i="3"/>
  <c r="AN696" i="3"/>
  <c r="AN695" i="3"/>
  <c r="AN694" i="3"/>
  <c r="AN693" i="3"/>
  <c r="AN692" i="3"/>
  <c r="AN691" i="3"/>
  <c r="AN690" i="3"/>
  <c r="AN689" i="3"/>
  <c r="AN688" i="3"/>
  <c r="AN687" i="3"/>
  <c r="AN686" i="3"/>
  <c r="AN685" i="3"/>
  <c r="AN684" i="3"/>
  <c r="AN683" i="3"/>
  <c r="AN682" i="3"/>
  <c r="AN681" i="3"/>
  <c r="AN680" i="3"/>
  <c r="AN679" i="3"/>
  <c r="AN678" i="3"/>
  <c r="AN677" i="3"/>
  <c r="AN676" i="3"/>
  <c r="AN675" i="3"/>
  <c r="AN674" i="3"/>
  <c r="AN673" i="3"/>
  <c r="AN672" i="3"/>
  <c r="AN671" i="3"/>
  <c r="AN670" i="3"/>
  <c r="AN669" i="3"/>
  <c r="AN668" i="3"/>
  <c r="AN667" i="3"/>
  <c r="AN666" i="3"/>
  <c r="AN665" i="3"/>
  <c r="AN664" i="3"/>
  <c r="AN663" i="3"/>
  <c r="AN662" i="3"/>
  <c r="AN661" i="3"/>
  <c r="AN660" i="3"/>
  <c r="AN659" i="3"/>
  <c r="AN658" i="3"/>
  <c r="AN657" i="3"/>
  <c r="AN656" i="3"/>
  <c r="AN655" i="3"/>
  <c r="AN654" i="3"/>
  <c r="AN653" i="3"/>
  <c r="AN652" i="3"/>
  <c r="AN651" i="3"/>
  <c r="AN650" i="3"/>
  <c r="AN649" i="3"/>
  <c r="AN648" i="3"/>
  <c r="AN647" i="3"/>
  <c r="AN646" i="3"/>
  <c r="AN645" i="3"/>
  <c r="AN644" i="3"/>
  <c r="AN643" i="3"/>
  <c r="AN642" i="3"/>
  <c r="AN641" i="3"/>
  <c r="AN640" i="3"/>
  <c r="AN639" i="3"/>
  <c r="AN638" i="3"/>
  <c r="AN637" i="3"/>
  <c r="AN636" i="3"/>
  <c r="AN635" i="3"/>
  <c r="AN634" i="3"/>
  <c r="AN633" i="3"/>
  <c r="AN632" i="3"/>
  <c r="AN631" i="3"/>
  <c r="AN630" i="3"/>
  <c r="AN629" i="3"/>
  <c r="AN628" i="3"/>
  <c r="AN627" i="3"/>
  <c r="AN626" i="3"/>
  <c r="AN625" i="3"/>
  <c r="AN624" i="3"/>
  <c r="AN623" i="3"/>
  <c r="AN622" i="3"/>
  <c r="AN621" i="3"/>
  <c r="AN620" i="3"/>
  <c r="AN619" i="3"/>
  <c r="AN618" i="3"/>
  <c r="AN617" i="3"/>
  <c r="AN616" i="3"/>
  <c r="AN615" i="3"/>
  <c r="AN614" i="3"/>
  <c r="AN613" i="3"/>
  <c r="AN612" i="3"/>
  <c r="AN611" i="3"/>
  <c r="AN610" i="3"/>
  <c r="AN609" i="3"/>
  <c r="AN608" i="3"/>
  <c r="AN607" i="3"/>
  <c r="AN606" i="3"/>
  <c r="AN605" i="3"/>
  <c r="AN604" i="3"/>
  <c r="AN603" i="3"/>
  <c r="AN602" i="3"/>
  <c r="AN601" i="3"/>
  <c r="AN600" i="3"/>
  <c r="AN599" i="3"/>
  <c r="AN598" i="3"/>
  <c r="AN597" i="3"/>
  <c r="AN596" i="3"/>
  <c r="AN595" i="3"/>
  <c r="AN594" i="3"/>
  <c r="AN593" i="3"/>
  <c r="AN592" i="3"/>
  <c r="AN591" i="3"/>
  <c r="AN590" i="3"/>
  <c r="AN589" i="3"/>
  <c r="AN588" i="3"/>
  <c r="AN587" i="3"/>
  <c r="AN586" i="3"/>
  <c r="AN585" i="3"/>
  <c r="AN584" i="3"/>
  <c r="AL583" i="3"/>
  <c r="AN583" i="3" s="1"/>
  <c r="AL582" i="3"/>
  <c r="AN582" i="3" s="1"/>
  <c r="AL581" i="3"/>
  <c r="AN581" i="3" s="1"/>
  <c r="AL580" i="3"/>
  <c r="AN580" i="3" s="1"/>
  <c r="AL579" i="3"/>
  <c r="AN579" i="3" s="1"/>
  <c r="AL578" i="3"/>
  <c r="AN578" i="3" s="1"/>
  <c r="AN577" i="3"/>
  <c r="AN576" i="3"/>
  <c r="AN575" i="3"/>
  <c r="AN574" i="3"/>
  <c r="AN573" i="3"/>
  <c r="AN572" i="3"/>
  <c r="AN571" i="3"/>
  <c r="AN570" i="3"/>
  <c r="AN569" i="3"/>
  <c r="AN568" i="3"/>
  <c r="AN567" i="3"/>
  <c r="AN566" i="3"/>
  <c r="AN565" i="3"/>
  <c r="AN564" i="3"/>
  <c r="AN563" i="3"/>
  <c r="AN562" i="3"/>
  <c r="AN561" i="3"/>
  <c r="AN560" i="3"/>
  <c r="AN559" i="3"/>
  <c r="AN558" i="3"/>
  <c r="AN557" i="3"/>
  <c r="AN556" i="3"/>
  <c r="AN555" i="3"/>
  <c r="AN554" i="3"/>
  <c r="AN553" i="3"/>
  <c r="AN552" i="3"/>
  <c r="AN551" i="3"/>
  <c r="AN550" i="3"/>
  <c r="AN549" i="3"/>
  <c r="AN548" i="3"/>
  <c r="AN547" i="3"/>
  <c r="AN546" i="3"/>
  <c r="AN545" i="3"/>
  <c r="AN544" i="3"/>
  <c r="AN543" i="3"/>
  <c r="AN542" i="3"/>
  <c r="AN541" i="3"/>
  <c r="AN540" i="3"/>
  <c r="AN539" i="3"/>
  <c r="AN538" i="3"/>
  <c r="AN537" i="3"/>
  <c r="AN536" i="3"/>
  <c r="AN535" i="3"/>
  <c r="AN534" i="3"/>
  <c r="AN533" i="3"/>
  <c r="AN532" i="3"/>
  <c r="AN531" i="3"/>
  <c r="AN530" i="3"/>
  <c r="AN529" i="3"/>
  <c r="AN528" i="3"/>
  <c r="AN527" i="3"/>
  <c r="AN526" i="3"/>
  <c r="AN525" i="3"/>
  <c r="AN524" i="3"/>
  <c r="AN523" i="3"/>
  <c r="AN522" i="3"/>
  <c r="AN521" i="3"/>
  <c r="AN520" i="3"/>
  <c r="AN519" i="3"/>
  <c r="AN518" i="3"/>
  <c r="AN517" i="3"/>
  <c r="AN516" i="3"/>
  <c r="AN515" i="3"/>
  <c r="AN514" i="3"/>
  <c r="AN513" i="3"/>
  <c r="AN512" i="3"/>
  <c r="AN511" i="3"/>
  <c r="AN510" i="3"/>
  <c r="AN509" i="3"/>
  <c r="AN508" i="3"/>
  <c r="AN507" i="3"/>
  <c r="AN506" i="3"/>
  <c r="AN505" i="3"/>
  <c r="AN504" i="3"/>
  <c r="AN503" i="3"/>
  <c r="AN502" i="3"/>
  <c r="AN501" i="3"/>
  <c r="AN500" i="3"/>
  <c r="AN499" i="3"/>
  <c r="AN498" i="3"/>
  <c r="AN497" i="3"/>
  <c r="AN496" i="3"/>
  <c r="AN495" i="3"/>
  <c r="AN494" i="3"/>
  <c r="AN493" i="3"/>
  <c r="AN492" i="3"/>
  <c r="AN491" i="3"/>
  <c r="AN490" i="3"/>
  <c r="AN489" i="3"/>
  <c r="AN488" i="3"/>
  <c r="AN487" i="3"/>
  <c r="U487" i="3"/>
  <c r="T487" i="3"/>
  <c r="S487" i="3"/>
  <c r="R487" i="3"/>
  <c r="AN486" i="3"/>
  <c r="U486" i="3"/>
  <c r="T486" i="3"/>
  <c r="S486" i="3"/>
  <c r="R486" i="3"/>
  <c r="AN485" i="3"/>
  <c r="U485" i="3"/>
  <c r="T485" i="3"/>
  <c r="S485" i="3"/>
  <c r="R485" i="3"/>
  <c r="AN484" i="3"/>
  <c r="U484" i="3"/>
  <c r="T484" i="3"/>
  <c r="S484" i="3"/>
  <c r="R484" i="3"/>
  <c r="AN483" i="3"/>
  <c r="U483" i="3"/>
  <c r="T483" i="3"/>
  <c r="S483" i="3"/>
  <c r="R483" i="3"/>
  <c r="AN482" i="3"/>
  <c r="U482" i="3"/>
  <c r="T482" i="3"/>
  <c r="S482" i="3"/>
  <c r="R482" i="3"/>
  <c r="AN481" i="3"/>
  <c r="U481" i="3"/>
  <c r="T481" i="3"/>
  <c r="S481" i="3"/>
  <c r="R481" i="3"/>
  <c r="AN480" i="3"/>
  <c r="U480" i="3"/>
  <c r="T480" i="3"/>
  <c r="S480" i="3"/>
  <c r="R480" i="3"/>
  <c r="AN479" i="3"/>
  <c r="U479" i="3"/>
  <c r="T479" i="3"/>
  <c r="S479" i="3"/>
  <c r="R479" i="3"/>
  <c r="AN478" i="3"/>
  <c r="U478" i="3"/>
  <c r="T478" i="3"/>
  <c r="S478" i="3"/>
  <c r="R478" i="3"/>
  <c r="AN477" i="3"/>
  <c r="U477" i="3"/>
  <c r="T477" i="3"/>
  <c r="S477" i="3"/>
  <c r="R477" i="3"/>
  <c r="AN476" i="3"/>
  <c r="U476" i="3"/>
  <c r="T476" i="3"/>
  <c r="S476" i="3"/>
  <c r="R476" i="3"/>
  <c r="AN475" i="3"/>
  <c r="U475" i="3"/>
  <c r="T475" i="3"/>
  <c r="S475" i="3"/>
  <c r="R475" i="3"/>
  <c r="AL474" i="3"/>
  <c r="AN474" i="3" s="1"/>
  <c r="Q474" i="3"/>
  <c r="AL473" i="3"/>
  <c r="Q473" i="3"/>
  <c r="AL472" i="3"/>
  <c r="Q472" i="3"/>
  <c r="AL471" i="3"/>
  <c r="Q471" i="3"/>
  <c r="AL470" i="3"/>
  <c r="AN470" i="3" s="1"/>
  <c r="Q470" i="3"/>
  <c r="AL469" i="3"/>
  <c r="Q469" i="3"/>
  <c r="AL468" i="3"/>
  <c r="AN468" i="3" s="1"/>
  <c r="Q468" i="3"/>
  <c r="AL467" i="3"/>
  <c r="Q467" i="3"/>
  <c r="AL466" i="3"/>
  <c r="AN466" i="3" s="1"/>
  <c r="Q466" i="3"/>
  <c r="AL465" i="3"/>
  <c r="Q465" i="3"/>
  <c r="AL464" i="3"/>
  <c r="AN464" i="3" s="1"/>
  <c r="Q464" i="3"/>
  <c r="AL463" i="3"/>
  <c r="Q463" i="3"/>
  <c r="AL462" i="3"/>
  <c r="AN462" i="3" s="1"/>
  <c r="Q462" i="3"/>
  <c r="AL461" i="3"/>
  <c r="Q461" i="3"/>
  <c r="AL460" i="3"/>
  <c r="Q460" i="3"/>
  <c r="AL459" i="3"/>
  <c r="Q459" i="3"/>
  <c r="AL458" i="3"/>
  <c r="V458" i="3" s="1"/>
  <c r="Q458" i="3"/>
  <c r="AL457" i="3"/>
  <c r="Q457" i="3"/>
  <c r="AL456" i="3"/>
  <c r="V456" i="3" s="1"/>
  <c r="Q456" i="3"/>
  <c r="AL455" i="3"/>
  <c r="Q455" i="3"/>
  <c r="AL454" i="3"/>
  <c r="Q454" i="3"/>
  <c r="AL453" i="3"/>
  <c r="Q453" i="3"/>
  <c r="AL452" i="3"/>
  <c r="AN452" i="3" s="1"/>
  <c r="Q452" i="3"/>
  <c r="AL451" i="3"/>
  <c r="Q451" i="3"/>
  <c r="AL450" i="3"/>
  <c r="AN450" i="3" s="1"/>
  <c r="Q450" i="3"/>
  <c r="AL449" i="3"/>
  <c r="Q449" i="3"/>
  <c r="AL448" i="3"/>
  <c r="Q448" i="3"/>
  <c r="AL447" i="3"/>
  <c r="Q447" i="3"/>
  <c r="AL446" i="3"/>
  <c r="V446" i="3" s="1"/>
  <c r="Q446" i="3"/>
  <c r="AL445" i="3"/>
  <c r="Q445" i="3"/>
  <c r="AL444" i="3"/>
  <c r="V444" i="3" s="1"/>
  <c r="Q444" i="3"/>
  <c r="AL443" i="3"/>
  <c r="Q443" i="3"/>
  <c r="AL442" i="3"/>
  <c r="AN442" i="3" s="1"/>
  <c r="Q442" i="3"/>
  <c r="AL441" i="3"/>
  <c r="Q441" i="3"/>
  <c r="AL440" i="3"/>
  <c r="Q440" i="3"/>
  <c r="AL439" i="3"/>
  <c r="Q439" i="3"/>
  <c r="AL438" i="3"/>
  <c r="AN438" i="3" s="1"/>
  <c r="Q438" i="3"/>
  <c r="AL437" i="3"/>
  <c r="Q437" i="3"/>
  <c r="AL436" i="3"/>
  <c r="Q436" i="3"/>
  <c r="AL435" i="3"/>
  <c r="Q435" i="3"/>
  <c r="AL434" i="3"/>
  <c r="Q434" i="3"/>
  <c r="AL433" i="3"/>
  <c r="V433" i="3" s="1"/>
  <c r="Q433" i="3"/>
  <c r="AL432" i="3"/>
  <c r="V432" i="3" s="1"/>
  <c r="Q432" i="3"/>
  <c r="AL431" i="3"/>
  <c r="Q431" i="3"/>
  <c r="AL430" i="3"/>
  <c r="AN430" i="3" s="1"/>
  <c r="Q430" i="3"/>
  <c r="AL429" i="3"/>
  <c r="V429" i="3" s="1"/>
  <c r="Q429" i="3"/>
  <c r="AL428" i="3"/>
  <c r="AN428" i="3" s="1"/>
  <c r="Q428" i="3"/>
  <c r="AL427" i="3"/>
  <c r="Q427" i="3"/>
  <c r="AL426" i="3"/>
  <c r="AN426" i="3" s="1"/>
  <c r="Q426" i="3"/>
  <c r="AL425" i="3"/>
  <c r="V425" i="3" s="1"/>
  <c r="Q425" i="3"/>
  <c r="AL424" i="3"/>
  <c r="AN424" i="3" s="1"/>
  <c r="Q424" i="3"/>
  <c r="AL423" i="3"/>
  <c r="Q423" i="3"/>
  <c r="AL422" i="3"/>
  <c r="Q422" i="3"/>
  <c r="AL421" i="3"/>
  <c r="V421" i="3" s="1"/>
  <c r="Q421" i="3"/>
  <c r="AL420" i="3"/>
  <c r="Q420" i="3"/>
  <c r="AL419" i="3"/>
  <c r="V419" i="3" s="1"/>
  <c r="Q419" i="3"/>
  <c r="AL418" i="3"/>
  <c r="AN418" i="3" s="1"/>
  <c r="Q418" i="3"/>
  <c r="AL417" i="3"/>
  <c r="V417" i="3" s="1"/>
  <c r="Q417" i="3"/>
  <c r="AL416" i="3"/>
  <c r="V416" i="3" s="1"/>
  <c r="Q416" i="3"/>
  <c r="AL415" i="3"/>
  <c r="V415" i="3" s="1"/>
  <c r="Q415" i="3"/>
  <c r="AL414" i="3"/>
  <c r="AN414" i="3" s="1"/>
  <c r="Q414" i="3"/>
  <c r="AL413" i="3"/>
  <c r="Q413" i="3"/>
  <c r="AL412" i="3"/>
  <c r="Q412" i="3"/>
  <c r="AL411" i="3"/>
  <c r="V411" i="3" s="1"/>
  <c r="Q411" i="3"/>
  <c r="AL410" i="3"/>
  <c r="V410" i="3" s="1"/>
  <c r="Q410" i="3"/>
  <c r="AL409" i="3"/>
  <c r="V409" i="3" s="1"/>
  <c r="Q409" i="3"/>
  <c r="AL408" i="3"/>
  <c r="AN408" i="3" s="1"/>
  <c r="Q408" i="3"/>
  <c r="AL407" i="3"/>
  <c r="V407" i="3" s="1"/>
  <c r="Q407" i="3"/>
  <c r="AL406" i="3"/>
  <c r="V406" i="3" s="1"/>
  <c r="Q406" i="3"/>
  <c r="AL405" i="3"/>
  <c r="Q405" i="3"/>
  <c r="AL404" i="3"/>
  <c r="AN404" i="3" s="1"/>
  <c r="Q404" i="3"/>
  <c r="AL403" i="3"/>
  <c r="Q403" i="3"/>
  <c r="AL402" i="3"/>
  <c r="AN402" i="3" s="1"/>
  <c r="Q402" i="3"/>
  <c r="AL401" i="3"/>
  <c r="Q401" i="3"/>
  <c r="AL400" i="3"/>
  <c r="AN400" i="3" s="1"/>
  <c r="Q400" i="3"/>
  <c r="AL399" i="3"/>
  <c r="Q399" i="3"/>
  <c r="AL398" i="3"/>
  <c r="AN398" i="3" s="1"/>
  <c r="Q398" i="3"/>
  <c r="AL397" i="3"/>
  <c r="Q397" i="3"/>
  <c r="AL396" i="3"/>
  <c r="V396" i="3" s="1"/>
  <c r="Q396" i="3"/>
  <c r="AL395" i="3"/>
  <c r="Q395" i="3"/>
  <c r="AL394" i="3"/>
  <c r="Q394" i="3"/>
  <c r="AL393" i="3"/>
  <c r="V393" i="3" s="1"/>
  <c r="Q393" i="3"/>
  <c r="AL392" i="3"/>
  <c r="AN392" i="3" s="1"/>
  <c r="Q392" i="3"/>
  <c r="AL391" i="3"/>
  <c r="V391" i="3" s="1"/>
  <c r="Q391" i="3"/>
  <c r="AL390" i="3"/>
  <c r="V390" i="3" s="1"/>
  <c r="Q390" i="3"/>
  <c r="AL389" i="3"/>
  <c r="Q389" i="3"/>
  <c r="AL388" i="3"/>
  <c r="Q388" i="3"/>
  <c r="AL387" i="3"/>
  <c r="V387" i="3" s="1"/>
  <c r="Q387" i="3"/>
  <c r="AL386" i="3"/>
  <c r="AN386" i="3" s="1"/>
  <c r="Q386" i="3"/>
  <c r="AL385" i="3"/>
  <c r="V385" i="3" s="1"/>
  <c r="Q385" i="3"/>
  <c r="AL384" i="3"/>
  <c r="V384" i="3" s="1"/>
  <c r="Q384" i="3"/>
  <c r="AL383" i="3"/>
  <c r="Q383" i="3"/>
  <c r="AL382" i="3"/>
  <c r="Q382" i="3"/>
  <c r="AL381" i="3"/>
  <c r="Q381" i="3"/>
  <c r="AL380" i="3"/>
  <c r="V380" i="3" s="1"/>
  <c r="Q380" i="3"/>
  <c r="AL379" i="3"/>
  <c r="Q379" i="3"/>
  <c r="AL378" i="3"/>
  <c r="V378" i="3" s="1"/>
  <c r="Q378" i="3"/>
  <c r="AL377" i="3"/>
  <c r="V377" i="3" s="1"/>
  <c r="Q377" i="3"/>
  <c r="AL376" i="3"/>
  <c r="AN376" i="3" s="1"/>
  <c r="Q376" i="3"/>
  <c r="AL375" i="3"/>
  <c r="V375" i="3" s="1"/>
  <c r="Q375" i="3"/>
  <c r="AL374" i="3"/>
  <c r="V374" i="3" s="1"/>
  <c r="Q374" i="3"/>
  <c r="AL373" i="3"/>
  <c r="Q373" i="3"/>
  <c r="AL372" i="3"/>
  <c r="AN372" i="3" s="1"/>
  <c r="Q372" i="3"/>
  <c r="AL371" i="3"/>
  <c r="AL370" i="3"/>
  <c r="AL369" i="3"/>
  <c r="V369" i="3" s="1"/>
  <c r="AL368" i="3"/>
  <c r="AN368" i="3" s="1"/>
  <c r="AL367" i="3"/>
  <c r="AL366" i="3"/>
  <c r="AL365" i="3"/>
  <c r="AN365" i="3" s="1"/>
  <c r="AL364" i="3"/>
  <c r="AL363" i="3"/>
  <c r="AL362" i="3"/>
  <c r="AL361" i="3"/>
  <c r="AL360" i="3"/>
  <c r="AL359" i="3"/>
  <c r="AN359" i="3" s="1"/>
  <c r="AL358" i="3"/>
  <c r="AL357" i="3"/>
  <c r="AN357" i="3" s="1"/>
  <c r="Q357" i="3"/>
  <c r="AL356" i="3"/>
  <c r="Q356" i="3"/>
  <c r="AL355" i="3"/>
  <c r="AN355" i="3" s="1"/>
  <c r="Q355" i="3"/>
  <c r="AL354" i="3"/>
  <c r="Q354" i="3"/>
  <c r="AL353" i="3"/>
  <c r="AN353" i="3" s="1"/>
  <c r="Q353" i="3"/>
  <c r="AL352" i="3"/>
  <c r="Q352" i="3"/>
  <c r="AL351" i="3"/>
  <c r="AN351" i="3" s="1"/>
  <c r="Q351" i="3"/>
  <c r="AL350" i="3"/>
  <c r="V350" i="3" s="1"/>
  <c r="AL349" i="3"/>
  <c r="AN349" i="3" s="1"/>
  <c r="Q349" i="3"/>
  <c r="AL348" i="3"/>
  <c r="V348" i="3" s="1"/>
  <c r="AL347" i="3"/>
  <c r="Q347" i="3"/>
  <c r="AL346" i="3"/>
  <c r="AN346" i="3" s="1"/>
  <c r="Q346" i="3"/>
  <c r="AL345" i="3"/>
  <c r="Q345" i="3"/>
  <c r="AL344" i="3"/>
  <c r="AN344" i="3" s="1"/>
  <c r="Q344" i="3"/>
  <c r="AL343" i="3"/>
  <c r="AN343" i="3" s="1"/>
  <c r="Q343" i="3"/>
  <c r="AL342" i="3"/>
  <c r="Q342" i="3"/>
  <c r="AL341" i="3"/>
  <c r="Q341" i="3"/>
  <c r="AL340" i="3"/>
  <c r="AN340" i="3" s="1"/>
  <c r="Q340" i="3"/>
  <c r="AL339" i="3"/>
  <c r="Q339" i="3"/>
  <c r="AL338" i="3"/>
  <c r="Q338" i="3"/>
  <c r="AL337" i="3"/>
  <c r="Q337" i="3"/>
  <c r="AL336" i="3"/>
  <c r="AN336" i="3" s="1"/>
  <c r="Q336" i="3"/>
  <c r="AL335" i="3"/>
  <c r="AN335" i="3" s="1"/>
  <c r="Q335" i="3"/>
  <c r="AL334" i="3"/>
  <c r="Q334" i="3"/>
  <c r="AL333" i="3"/>
  <c r="Q333" i="3"/>
  <c r="AL332" i="3"/>
  <c r="AN332" i="3" s="1"/>
  <c r="Q332" i="3"/>
  <c r="AL331" i="3"/>
  <c r="Q331" i="3"/>
  <c r="AL330" i="3"/>
  <c r="AN330" i="3" s="1"/>
  <c r="Q330" i="3"/>
  <c r="AL329" i="3"/>
  <c r="Q329" i="3"/>
  <c r="AL328" i="3"/>
  <c r="AN328" i="3" s="1"/>
  <c r="Q328" i="3"/>
  <c r="AL327" i="3"/>
  <c r="AN327" i="3" s="1"/>
  <c r="Q327" i="3"/>
  <c r="Q326" i="3"/>
  <c r="AL325" i="3"/>
  <c r="Q325" i="3"/>
  <c r="AL320" i="3"/>
  <c r="AN320" i="3" s="1"/>
  <c r="Q320" i="3"/>
  <c r="AL324" i="3"/>
  <c r="Q324" i="3"/>
  <c r="AL323" i="3"/>
  <c r="Q323" i="3"/>
  <c r="AL322" i="3"/>
  <c r="Q322" i="3"/>
  <c r="AL321" i="3"/>
  <c r="Q321" i="3"/>
  <c r="AL319" i="3"/>
  <c r="AN319" i="3" s="1"/>
  <c r="Q319" i="3"/>
  <c r="AL318" i="3"/>
  <c r="Q318" i="3"/>
  <c r="AL317" i="3"/>
  <c r="Q317" i="3"/>
  <c r="AL316" i="3"/>
  <c r="Q316" i="3"/>
  <c r="AL315" i="3"/>
  <c r="V315" i="3" s="1"/>
  <c r="Q315" i="3"/>
  <c r="AL313" i="3"/>
  <c r="Q313" i="3"/>
  <c r="AL312" i="3"/>
  <c r="Q312" i="3"/>
  <c r="AL311" i="3"/>
  <c r="Q311" i="3"/>
  <c r="AL310" i="3"/>
  <c r="Q310" i="3"/>
  <c r="AL308" i="3"/>
  <c r="Q308" i="3"/>
  <c r="AL307" i="3"/>
  <c r="Q307" i="3"/>
  <c r="AL306" i="3"/>
  <c r="V306" i="3" s="1"/>
  <c r="Q306" i="3"/>
  <c r="AL300" i="3"/>
  <c r="Q300" i="3"/>
  <c r="AL299" i="3"/>
  <c r="V299" i="3" s="1"/>
  <c r="Q299" i="3"/>
  <c r="AL298" i="3"/>
  <c r="Q298" i="3"/>
  <c r="AL294" i="3"/>
  <c r="Q294" i="3"/>
  <c r="AL291" i="3"/>
  <c r="V291" i="3" s="1"/>
  <c r="Q291" i="3"/>
  <c r="Q305" i="3"/>
  <c r="AL309" i="3"/>
  <c r="Q309" i="3"/>
  <c r="AL296" i="3"/>
  <c r="Q296" i="3"/>
  <c r="AL297" i="3"/>
  <c r="V297" i="3" s="1"/>
  <c r="Q297" i="3"/>
  <c r="AL293" i="3"/>
  <c r="Q293" i="3"/>
  <c r="AL295" i="3"/>
  <c r="Q295" i="3"/>
  <c r="AL292" i="3"/>
  <c r="Q292" i="3"/>
  <c r="AL290" i="3"/>
  <c r="V290" i="3" s="1"/>
  <c r="Q290" i="3"/>
  <c r="AL289" i="3"/>
  <c r="Q289" i="3"/>
  <c r="AL288" i="3"/>
  <c r="Q288" i="3"/>
  <c r="AL287" i="3"/>
  <c r="V287" i="3" s="1"/>
  <c r="Q287" i="3"/>
  <c r="AL286" i="3"/>
  <c r="Q286" i="3"/>
  <c r="AL285" i="3"/>
  <c r="Q285" i="3"/>
  <c r="AL284" i="3"/>
  <c r="Q284" i="3"/>
  <c r="AL283" i="3"/>
  <c r="V283" i="3" s="1"/>
  <c r="Q283" i="3"/>
  <c r="AL282" i="3"/>
  <c r="V282" i="3" s="1"/>
  <c r="Q282" i="3"/>
  <c r="AL281" i="3"/>
  <c r="V281" i="3" s="1"/>
  <c r="Q281" i="3"/>
  <c r="AL280" i="3"/>
  <c r="V280" i="3" s="1"/>
  <c r="Q280" i="3"/>
  <c r="AL279" i="3"/>
  <c r="V279" i="3" s="1"/>
  <c r="Q279" i="3"/>
  <c r="AL278" i="3"/>
  <c r="V278" i="3" s="1"/>
  <c r="Q278" i="3"/>
  <c r="AL277" i="3"/>
  <c r="Q277" i="3"/>
  <c r="AL276" i="3"/>
  <c r="V276" i="3" s="1"/>
  <c r="Q276" i="3"/>
  <c r="AL275" i="3"/>
  <c r="Q275" i="3"/>
  <c r="AL274" i="3"/>
  <c r="Q274" i="3"/>
  <c r="AL273" i="3"/>
  <c r="V273" i="3" s="1"/>
  <c r="Q273" i="3"/>
  <c r="AL272" i="3"/>
  <c r="Q272" i="3"/>
  <c r="AL271" i="3"/>
  <c r="V271" i="3" s="1"/>
  <c r="Q271" i="3"/>
  <c r="AL270" i="3"/>
  <c r="Q270" i="3"/>
  <c r="AL269" i="3"/>
  <c r="Q269" i="3"/>
  <c r="AL268" i="3"/>
  <c r="Q268" i="3"/>
  <c r="AL267" i="3"/>
  <c r="V267" i="3" s="1"/>
  <c r="Q267" i="3"/>
  <c r="AL266" i="3"/>
  <c r="V266" i="3" s="1"/>
  <c r="Q266" i="3"/>
  <c r="AL265" i="3"/>
  <c r="V265" i="3" s="1"/>
  <c r="Q265" i="3"/>
  <c r="AL264" i="3"/>
  <c r="V264" i="3" s="1"/>
  <c r="Q264" i="3"/>
  <c r="AL263" i="3"/>
  <c r="V263" i="3" s="1"/>
  <c r="Q263" i="3"/>
  <c r="AL262" i="3"/>
  <c r="V262" i="3" s="1"/>
  <c r="Q262" i="3"/>
  <c r="AL261" i="3"/>
  <c r="Q261" i="3"/>
  <c r="AL260" i="3"/>
  <c r="V260" i="3" s="1"/>
  <c r="Q260" i="3"/>
  <c r="AL259" i="3"/>
  <c r="AN259" i="3" s="1"/>
  <c r="AL247" i="3"/>
  <c r="Q247" i="3"/>
  <c r="AL249" i="3"/>
  <c r="AN249" i="3" s="1"/>
  <c r="Q249" i="3"/>
  <c r="AL248" i="3"/>
  <c r="Q248" i="3"/>
  <c r="AL246" i="3"/>
  <c r="AN246" i="3" s="1"/>
  <c r="Q246" i="3"/>
  <c r="AL245" i="3"/>
  <c r="Q245" i="3"/>
  <c r="AL244" i="3"/>
  <c r="AN244" i="3" s="1"/>
  <c r="Q244" i="3"/>
  <c r="AL243" i="3"/>
  <c r="Q243" i="3"/>
  <c r="AL242" i="3"/>
  <c r="Q242" i="3"/>
  <c r="AL241" i="3"/>
  <c r="Q241" i="3"/>
  <c r="AL240" i="3"/>
  <c r="AN240" i="3" s="1"/>
  <c r="Q240" i="3"/>
  <c r="AL239" i="3"/>
  <c r="Q239" i="3"/>
  <c r="AL238" i="3"/>
  <c r="AL237" i="3"/>
  <c r="AN237" i="3" s="1"/>
  <c r="Q237" i="3"/>
  <c r="AL236" i="3"/>
  <c r="Q236" i="3"/>
  <c r="AL235" i="3"/>
  <c r="AN235" i="3" s="1"/>
  <c r="Q235" i="3"/>
  <c r="AL234" i="3"/>
  <c r="Q234" i="3"/>
  <c r="AL233" i="3"/>
  <c r="Q233" i="3"/>
  <c r="AL232" i="3"/>
  <c r="Q232" i="3"/>
  <c r="AL231" i="3"/>
  <c r="AN231" i="3" s="1"/>
  <c r="Q231" i="3"/>
  <c r="AL230" i="3"/>
  <c r="Q230" i="3"/>
  <c r="AL229" i="3"/>
  <c r="Q229" i="3"/>
  <c r="AL228" i="3"/>
  <c r="AL227" i="3"/>
  <c r="Q227" i="3"/>
  <c r="AL226" i="3"/>
  <c r="Q226" i="3"/>
  <c r="AL224" i="3"/>
  <c r="Q224" i="3"/>
  <c r="AL223" i="3"/>
  <c r="Q223" i="3"/>
  <c r="AL225" i="3"/>
  <c r="Q225" i="3"/>
  <c r="AL222" i="3"/>
  <c r="Q222" i="3"/>
  <c r="AL221" i="3"/>
  <c r="Q221" i="3"/>
  <c r="AL220" i="3"/>
  <c r="Q220" i="3"/>
  <c r="AL219" i="3"/>
  <c r="Q219" i="3"/>
  <c r="AL218" i="3"/>
  <c r="Q218" i="3"/>
  <c r="AL217" i="3"/>
  <c r="Q217" i="3"/>
  <c r="AL216" i="3"/>
  <c r="Q216" i="3"/>
  <c r="AL215" i="3"/>
  <c r="Q215" i="3"/>
  <c r="AL214" i="3"/>
  <c r="Q214" i="3"/>
  <c r="AL213" i="3"/>
  <c r="Q213" i="3"/>
  <c r="AL212" i="3"/>
  <c r="Q212" i="3"/>
  <c r="AL211" i="3"/>
  <c r="Q211" i="3"/>
  <c r="AL210" i="3"/>
  <c r="Q210" i="3"/>
  <c r="AL209" i="3"/>
  <c r="Q209" i="3"/>
  <c r="AL208" i="3"/>
  <c r="Q208" i="3"/>
  <c r="AL207" i="3"/>
  <c r="Q207" i="3"/>
  <c r="AL206" i="3"/>
  <c r="Q206" i="3"/>
  <c r="AL205" i="3"/>
  <c r="Q205" i="3"/>
  <c r="AL204" i="3"/>
  <c r="V204" i="3" s="1"/>
  <c r="Q204" i="3"/>
  <c r="AL203" i="3"/>
  <c r="Q203" i="3"/>
  <c r="AL202" i="3"/>
  <c r="Q202" i="3"/>
  <c r="AL201" i="3"/>
  <c r="AN201" i="3" s="1"/>
  <c r="AL200" i="3"/>
  <c r="AN200" i="3" s="1"/>
  <c r="AL199" i="3"/>
  <c r="V199" i="3" s="1"/>
  <c r="Q199" i="3"/>
  <c r="AL198" i="3"/>
  <c r="Q198" i="3"/>
  <c r="AL197" i="3"/>
  <c r="Q197" i="3"/>
  <c r="AL196" i="3"/>
  <c r="Q196" i="3"/>
  <c r="AL195" i="3"/>
  <c r="V195" i="3" s="1"/>
  <c r="Q195" i="3"/>
  <c r="AL192" i="3"/>
  <c r="V192" i="3" s="1"/>
  <c r="Q192" i="3"/>
  <c r="AL191" i="3"/>
  <c r="V191" i="3" s="1"/>
  <c r="Q191" i="3"/>
  <c r="AL190" i="3"/>
  <c r="V190" i="3" s="1"/>
  <c r="Q190" i="3"/>
  <c r="AL188" i="3"/>
  <c r="Q188" i="3"/>
  <c r="AL187" i="3"/>
  <c r="V187" i="3" s="1"/>
  <c r="Q187" i="3"/>
  <c r="AL186" i="3"/>
  <c r="AN186" i="3" s="1"/>
  <c r="Q186" i="3"/>
  <c r="AL185" i="3"/>
  <c r="Q185" i="3"/>
  <c r="AL184" i="3"/>
  <c r="Q184" i="3"/>
  <c r="AL183" i="3"/>
  <c r="V183" i="3" s="1"/>
  <c r="Q183" i="3"/>
  <c r="AL182" i="3"/>
  <c r="V182" i="3" s="1"/>
  <c r="Q182" i="3"/>
  <c r="AL181" i="3"/>
  <c r="Q181" i="3"/>
  <c r="AL194" i="3"/>
  <c r="V194" i="3" s="1"/>
  <c r="Q194" i="3"/>
  <c r="AL177" i="3"/>
  <c r="Q177" i="3"/>
  <c r="AL189" i="3"/>
  <c r="AN189" i="3" s="1"/>
  <c r="Q189" i="3"/>
  <c r="AL175" i="3"/>
  <c r="Q175" i="3"/>
  <c r="AL174" i="3"/>
  <c r="Q174" i="3"/>
  <c r="AL173" i="3"/>
  <c r="V173" i="3" s="1"/>
  <c r="Q173" i="3"/>
  <c r="AL172" i="3"/>
  <c r="Q172" i="3"/>
  <c r="AL176" i="3"/>
  <c r="Q176" i="3"/>
  <c r="AL171" i="3"/>
  <c r="V171" i="3" s="1"/>
  <c r="Q171" i="3"/>
  <c r="AL170" i="3"/>
  <c r="AN170" i="3" s="1"/>
  <c r="AL169" i="3"/>
  <c r="AN169" i="3" s="1"/>
  <c r="AL168" i="3"/>
  <c r="V168" i="3" s="1"/>
  <c r="Q168" i="3"/>
  <c r="AL167" i="3"/>
  <c r="V167" i="3" s="1"/>
  <c r="Q167" i="3"/>
  <c r="AL166" i="3"/>
  <c r="Q166" i="3"/>
  <c r="AL165" i="3"/>
  <c r="V165" i="3" s="1"/>
  <c r="Q165" i="3"/>
  <c r="AL164" i="3"/>
  <c r="V164" i="3" s="1"/>
  <c r="Q164" i="3"/>
  <c r="AL163" i="3"/>
  <c r="AN163" i="3" s="1"/>
  <c r="Q163" i="3"/>
  <c r="AL162" i="3"/>
  <c r="AN162" i="3" s="1"/>
  <c r="Q162" i="3"/>
  <c r="AL193" i="3"/>
  <c r="AN193" i="3" s="1"/>
  <c r="Q193" i="3"/>
  <c r="AL161" i="3"/>
  <c r="AN161" i="3" s="1"/>
  <c r="Q161" i="3"/>
  <c r="AL160" i="3"/>
  <c r="AN160" i="3" s="1"/>
  <c r="Q160" i="3"/>
  <c r="AL180" i="3"/>
  <c r="AN180" i="3" s="1"/>
  <c r="Q180" i="3"/>
  <c r="AL179" i="3"/>
  <c r="AN179" i="3" s="1"/>
  <c r="Q179" i="3"/>
  <c r="AL178" i="3"/>
  <c r="AN178" i="3" s="1"/>
  <c r="Q178" i="3"/>
  <c r="AL159" i="3"/>
  <c r="AN159" i="3" s="1"/>
  <c r="Q159" i="3"/>
  <c r="AL158" i="3"/>
  <c r="AN158" i="3" s="1"/>
  <c r="Q158" i="3"/>
  <c r="AL157" i="3"/>
  <c r="AN157" i="3" s="1"/>
  <c r="Q157" i="3"/>
  <c r="AL156" i="3"/>
  <c r="AN156" i="3" s="1"/>
  <c r="Q156" i="3"/>
  <c r="AL155" i="3"/>
  <c r="AN155" i="3" s="1"/>
  <c r="Q155" i="3"/>
  <c r="AL154" i="3"/>
  <c r="AN154" i="3" s="1"/>
  <c r="Q154" i="3"/>
  <c r="AL153" i="3"/>
  <c r="AN153" i="3" s="1"/>
  <c r="AL152" i="3"/>
  <c r="AN152" i="3" s="1"/>
  <c r="AL151" i="3"/>
  <c r="AN151" i="3" s="1"/>
  <c r="Q151" i="3"/>
  <c r="AL150" i="3"/>
  <c r="AN150" i="3" s="1"/>
  <c r="Q150" i="3"/>
  <c r="AL149" i="3"/>
  <c r="AN149" i="3" s="1"/>
  <c r="Q149" i="3"/>
  <c r="AL148" i="3"/>
  <c r="AN148" i="3" s="1"/>
  <c r="Q148" i="3"/>
  <c r="AL147" i="3"/>
  <c r="AN147" i="3" s="1"/>
  <c r="Q147" i="3"/>
  <c r="AL146" i="3"/>
  <c r="AN146" i="3" s="1"/>
  <c r="Q146" i="3"/>
  <c r="AL145" i="3"/>
  <c r="AN145" i="3" s="1"/>
  <c r="Q145" i="3"/>
  <c r="AL144" i="3"/>
  <c r="AN144" i="3" s="1"/>
  <c r="Q144" i="3"/>
  <c r="AL143" i="3"/>
  <c r="AN143" i="3" s="1"/>
  <c r="Q143" i="3"/>
  <c r="AL142" i="3"/>
  <c r="AN142" i="3" s="1"/>
  <c r="Q142" i="3"/>
  <c r="AL141" i="3"/>
  <c r="AN141" i="3" s="1"/>
  <c r="Q141" i="3"/>
  <c r="AL140" i="3"/>
  <c r="AN140" i="3" s="1"/>
  <c r="Q140" i="3"/>
  <c r="AL139" i="3"/>
  <c r="AN139" i="3" s="1"/>
  <c r="Q139" i="3"/>
  <c r="AL138" i="3"/>
  <c r="AN138" i="3" s="1"/>
  <c r="Q138" i="3"/>
  <c r="AL137" i="3"/>
  <c r="AN137" i="3" s="1"/>
  <c r="Q137" i="3"/>
  <c r="AL136" i="3"/>
  <c r="AN136" i="3" s="1"/>
  <c r="Q136" i="3"/>
  <c r="AL135" i="3"/>
  <c r="AN135" i="3" s="1"/>
  <c r="Q135" i="3"/>
  <c r="AL134" i="3"/>
  <c r="AN134" i="3" s="1"/>
  <c r="Q134" i="3"/>
  <c r="AL133" i="3"/>
  <c r="AN133" i="3" s="1"/>
  <c r="Q133" i="3"/>
  <c r="AL132" i="3"/>
  <c r="AN132" i="3" s="1"/>
  <c r="Q132" i="3"/>
  <c r="AL131" i="3"/>
  <c r="V131" i="3" s="1"/>
  <c r="Q131" i="3"/>
  <c r="AL130" i="3"/>
  <c r="AN130" i="3" s="1"/>
  <c r="Q130" i="3"/>
  <c r="AL129" i="3"/>
  <c r="V129" i="3" s="1"/>
  <c r="Q129" i="3"/>
  <c r="AL128" i="3"/>
  <c r="Q128" i="3"/>
  <c r="CX11" i="1" s="1"/>
  <c r="AL127" i="3"/>
  <c r="AN127" i="3" s="1"/>
  <c r="AL126" i="3"/>
  <c r="AN126" i="3" s="1"/>
  <c r="Q126" i="3"/>
  <c r="AL125" i="3"/>
  <c r="V125" i="3" s="1"/>
  <c r="Q125" i="3"/>
  <c r="AL124" i="3"/>
  <c r="V124" i="3" s="1"/>
  <c r="Q124" i="3"/>
  <c r="AL123" i="3"/>
  <c r="AN123" i="3" s="1"/>
  <c r="Q123" i="3"/>
  <c r="AL122" i="3"/>
  <c r="V122" i="3" s="1"/>
  <c r="Q122" i="3"/>
  <c r="AL121" i="3"/>
  <c r="V121" i="3" s="1"/>
  <c r="Q121" i="3"/>
  <c r="AL120" i="3"/>
  <c r="V120" i="3" s="1"/>
  <c r="Q120" i="3"/>
  <c r="AL119" i="3"/>
  <c r="V119" i="3" s="1"/>
  <c r="Q119" i="3"/>
  <c r="AL118" i="3"/>
  <c r="V118" i="3" s="1"/>
  <c r="Q118" i="3"/>
  <c r="AL117" i="3"/>
  <c r="AN117" i="3" s="1"/>
  <c r="AL116" i="3"/>
  <c r="AN116" i="3" s="1"/>
  <c r="AL115" i="3"/>
  <c r="V115" i="3" s="1"/>
  <c r="Q115" i="3"/>
  <c r="AL114" i="3"/>
  <c r="AN114" i="3" s="1"/>
  <c r="Q114" i="3"/>
  <c r="AL113" i="3"/>
  <c r="V113" i="3" s="1"/>
  <c r="Q113" i="3"/>
  <c r="AL112" i="3"/>
  <c r="V112" i="3" s="1"/>
  <c r="Q112" i="3"/>
  <c r="AL111" i="3"/>
  <c r="V111" i="3" s="1"/>
  <c r="Q111" i="3"/>
  <c r="AL110" i="3"/>
  <c r="V110" i="3" s="1"/>
  <c r="Q110" i="3"/>
  <c r="AL109" i="3"/>
  <c r="V109" i="3" s="1"/>
  <c r="Q109" i="3"/>
  <c r="AL108" i="3"/>
  <c r="AN108" i="3" s="1"/>
  <c r="Q108" i="3"/>
  <c r="AL107" i="3"/>
  <c r="V107" i="3" s="1"/>
  <c r="Q107" i="3"/>
  <c r="AL106" i="3"/>
  <c r="AN106" i="3" s="1"/>
  <c r="Q106" i="3"/>
  <c r="AL105" i="3"/>
  <c r="V105" i="3" s="1"/>
  <c r="Q105" i="3"/>
  <c r="AL104" i="3"/>
  <c r="V104" i="3" s="1"/>
  <c r="Q104" i="3"/>
  <c r="AL103" i="3"/>
  <c r="V103" i="3" s="1"/>
  <c r="Q103" i="3"/>
  <c r="AL102" i="3"/>
  <c r="V102" i="3" s="1"/>
  <c r="Q102" i="3"/>
  <c r="AL100" i="3"/>
  <c r="V100" i="3" s="1"/>
  <c r="AL99" i="3"/>
  <c r="V99" i="3" s="1"/>
  <c r="Q99" i="3"/>
  <c r="AL98" i="3"/>
  <c r="AN98" i="3" s="1"/>
  <c r="Q98" i="3"/>
  <c r="AL97" i="3"/>
  <c r="V97" i="3" s="1"/>
  <c r="Q97" i="3"/>
  <c r="AL96" i="3"/>
  <c r="V96" i="3" s="1"/>
  <c r="Q96" i="3"/>
  <c r="AL95" i="3"/>
  <c r="V95" i="3" s="1"/>
  <c r="Q95" i="3"/>
  <c r="AL94" i="3"/>
  <c r="V94" i="3" s="1"/>
  <c r="Q94" i="3"/>
  <c r="AL93" i="3"/>
  <c r="AN93" i="3" s="1"/>
  <c r="AL92" i="3"/>
  <c r="AN92" i="3" s="1"/>
  <c r="AL91" i="3"/>
  <c r="V91" i="3" s="1"/>
  <c r="Q91" i="3"/>
  <c r="AL90" i="3"/>
  <c r="V90" i="3" s="1"/>
  <c r="Q90" i="3"/>
  <c r="AL89" i="3"/>
  <c r="AN89" i="3" s="1"/>
  <c r="Q89" i="3"/>
  <c r="AL88" i="3"/>
  <c r="V88" i="3" s="1"/>
  <c r="Q88" i="3"/>
  <c r="AL87" i="3"/>
  <c r="V87" i="3" s="1"/>
  <c r="Q87" i="3"/>
  <c r="AL86" i="3"/>
  <c r="V86" i="3" s="1"/>
  <c r="Q86" i="3"/>
  <c r="AL85" i="3"/>
  <c r="V85" i="3" s="1"/>
  <c r="Q85" i="3"/>
  <c r="AL84" i="3"/>
  <c r="V84" i="3" s="1"/>
  <c r="Q84" i="3"/>
  <c r="AL83" i="3"/>
  <c r="AN83" i="3" s="1"/>
  <c r="Q83" i="3"/>
  <c r="AL82" i="3"/>
  <c r="V82" i="3" s="1"/>
  <c r="Q82" i="3"/>
  <c r="AL81" i="3"/>
  <c r="AN81" i="3" s="1"/>
  <c r="Q81" i="3"/>
  <c r="AL80" i="3"/>
  <c r="V80" i="3" s="1"/>
  <c r="Q80" i="3"/>
  <c r="AL79" i="3"/>
  <c r="V79" i="3" s="1"/>
  <c r="Q79" i="3"/>
  <c r="AL78" i="3"/>
  <c r="V78" i="3" s="1"/>
  <c r="Q78" i="3"/>
  <c r="AL77" i="3"/>
  <c r="V77" i="3" s="1"/>
  <c r="Q77" i="3"/>
  <c r="AL76" i="3"/>
  <c r="V76" i="3" s="1"/>
  <c r="Q76" i="3"/>
  <c r="AL75" i="3"/>
  <c r="V75" i="3" s="1"/>
  <c r="Q75" i="3"/>
  <c r="AL74" i="3"/>
  <c r="V74" i="3" s="1"/>
  <c r="Q74" i="3"/>
  <c r="AL73" i="3"/>
  <c r="AN73" i="3" s="1"/>
  <c r="Q73" i="3"/>
  <c r="AL72" i="3"/>
  <c r="V72" i="3" s="1"/>
  <c r="Q72" i="3"/>
  <c r="AL71" i="3"/>
  <c r="V71" i="3" s="1"/>
  <c r="Q71" i="3"/>
  <c r="AL70" i="3"/>
  <c r="V70" i="3" s="1"/>
  <c r="Q70" i="3"/>
  <c r="AL69" i="3"/>
  <c r="V69" i="3" s="1"/>
  <c r="Q69" i="3"/>
  <c r="AL68" i="3"/>
  <c r="AN68" i="3" s="1"/>
  <c r="Q68" i="3"/>
  <c r="AL67" i="3"/>
  <c r="AN67" i="3" s="1"/>
  <c r="Q67" i="3"/>
  <c r="AL66" i="3"/>
  <c r="V66" i="3" s="1"/>
  <c r="Q66" i="3"/>
  <c r="AL65" i="3"/>
  <c r="V65" i="3" s="1"/>
  <c r="Q65" i="3"/>
  <c r="AL64" i="3"/>
  <c r="V64" i="3" s="1"/>
  <c r="Q64" i="3"/>
  <c r="AL63" i="3"/>
  <c r="V63" i="3" s="1"/>
  <c r="Q63" i="3"/>
  <c r="AL62" i="3"/>
  <c r="V62" i="3" s="1"/>
  <c r="Q62" i="3"/>
  <c r="AL61" i="3"/>
  <c r="Q61" i="3"/>
  <c r="AL60" i="3"/>
  <c r="AN60" i="3" s="1"/>
  <c r="U60" i="3"/>
  <c r="T60" i="3"/>
  <c r="S60" i="3"/>
  <c r="R60" i="3"/>
  <c r="AL59" i="3"/>
  <c r="AN59" i="3" s="1"/>
  <c r="AL58" i="3"/>
  <c r="AN58" i="3" s="1"/>
  <c r="AL57" i="3"/>
  <c r="AN57" i="3" s="1"/>
  <c r="AL56" i="3"/>
  <c r="AN56" i="3" s="1"/>
  <c r="AL55" i="3"/>
  <c r="AN55" i="3" s="1"/>
  <c r="Q55" i="3"/>
  <c r="AL54" i="3"/>
  <c r="V54" i="3" s="1"/>
  <c r="Q54" i="3"/>
  <c r="AL53" i="3"/>
  <c r="AN53" i="3" s="1"/>
  <c r="Q53" i="3"/>
  <c r="AL52" i="3"/>
  <c r="V52" i="3" s="1"/>
  <c r="Q52" i="3"/>
  <c r="AL51" i="3"/>
  <c r="V51" i="3" s="1"/>
  <c r="Q51" i="3"/>
  <c r="AL50" i="3"/>
  <c r="V50" i="3" s="1"/>
  <c r="Q50" i="3"/>
  <c r="AL49" i="3"/>
  <c r="V49" i="3" s="1"/>
  <c r="Q49" i="3"/>
  <c r="AL48" i="3"/>
  <c r="V48" i="3" s="1"/>
  <c r="Q48" i="3"/>
  <c r="AL47" i="3"/>
  <c r="AN47" i="3" s="1"/>
  <c r="Q47" i="3"/>
  <c r="AL46" i="3"/>
  <c r="V46" i="3" s="1"/>
  <c r="Q46" i="3"/>
  <c r="AL45" i="3"/>
  <c r="V45" i="3" s="1"/>
  <c r="Q45" i="3"/>
  <c r="AL44" i="3"/>
  <c r="V44" i="3" s="1"/>
  <c r="Q44" i="3"/>
  <c r="AL43" i="3"/>
  <c r="V43" i="3" s="1"/>
  <c r="Q43" i="3"/>
  <c r="AL42" i="3"/>
  <c r="V42" i="3" s="1"/>
  <c r="Q42" i="3"/>
  <c r="AL41" i="3"/>
  <c r="V41" i="3" s="1"/>
  <c r="Q41" i="3"/>
  <c r="AL40" i="3"/>
  <c r="AN40" i="3" s="1"/>
  <c r="Q40" i="3"/>
  <c r="AL39" i="3"/>
  <c r="AN39" i="3" s="1"/>
  <c r="Q39" i="3"/>
  <c r="AL38" i="3"/>
  <c r="V38" i="3" s="1"/>
  <c r="Q38" i="3"/>
  <c r="AL37" i="3"/>
  <c r="V37" i="3" s="1"/>
  <c r="Q37" i="3"/>
  <c r="AL36" i="3"/>
  <c r="V36" i="3" s="1"/>
  <c r="Q36" i="3"/>
  <c r="AL35" i="3"/>
  <c r="V35" i="3" s="1"/>
  <c r="Q35" i="3"/>
  <c r="AL34" i="3"/>
  <c r="V34" i="3" s="1"/>
  <c r="Q34" i="3"/>
  <c r="AL33" i="3"/>
  <c r="V33" i="3" s="1"/>
  <c r="Q33" i="3"/>
  <c r="AL32" i="3"/>
  <c r="AN32" i="3" s="1"/>
  <c r="Q32" i="3"/>
  <c r="AL31" i="3"/>
  <c r="AN31" i="3" s="1"/>
  <c r="Q31" i="3"/>
  <c r="AL30" i="3"/>
  <c r="V30" i="3" s="1"/>
  <c r="Q30" i="3"/>
  <c r="AL29" i="3"/>
  <c r="Q29" i="3"/>
  <c r="AL25" i="3"/>
  <c r="V25" i="3" s="1"/>
  <c r="Q25" i="3"/>
  <c r="AL28" i="3"/>
  <c r="V28" i="3" s="1"/>
  <c r="Q28" i="3"/>
  <c r="AL27" i="3"/>
  <c r="V27" i="3" s="1"/>
  <c r="Q27" i="3"/>
  <c r="AL26" i="3"/>
  <c r="V26" i="3" s="1"/>
  <c r="Q26" i="3"/>
  <c r="AL20" i="3"/>
  <c r="V20" i="3" s="1"/>
  <c r="Q20" i="3"/>
  <c r="AL19" i="3"/>
  <c r="V19" i="3" s="1"/>
  <c r="Q19" i="3"/>
  <c r="AL18" i="3"/>
  <c r="V18" i="3" s="1"/>
  <c r="Q18" i="3"/>
  <c r="AL17" i="3"/>
  <c r="V17" i="3" s="1"/>
  <c r="Q17" i="3"/>
  <c r="AL16" i="3"/>
  <c r="V16" i="3" s="1"/>
  <c r="Q16" i="3"/>
  <c r="AL15" i="3"/>
  <c r="V15" i="3" s="1"/>
  <c r="Q15" i="3"/>
  <c r="AL14" i="3"/>
  <c r="V14" i="3" s="1"/>
  <c r="Q14" i="3"/>
  <c r="AL13" i="3"/>
  <c r="V13" i="3" s="1"/>
  <c r="Q13" i="3"/>
  <c r="AL12" i="3"/>
  <c r="V12" i="3" s="1"/>
  <c r="Q12" i="3"/>
  <c r="AL11" i="3"/>
  <c r="V11" i="3" s="1"/>
  <c r="Q11" i="3"/>
  <c r="AL10" i="3"/>
  <c r="V10" i="3" s="1"/>
  <c r="Q10" i="3"/>
  <c r="AL9" i="3"/>
  <c r="Q9" i="3"/>
  <c r="AL8" i="3"/>
  <c r="V8" i="3" s="1"/>
  <c r="Q8" i="3"/>
  <c r="AL23" i="3"/>
  <c r="V23" i="3" s="1"/>
  <c r="AL24" i="3"/>
  <c r="V24" i="3" s="1"/>
  <c r="Q24" i="3"/>
  <c r="AL22" i="3"/>
  <c r="V22" i="3" s="1"/>
  <c r="AL21" i="3"/>
  <c r="V21" i="3" s="1"/>
  <c r="Q21" i="3"/>
  <c r="AL7" i="3"/>
  <c r="V7" i="3" s="1"/>
  <c r="Q7" i="3"/>
  <c r="AL6" i="3"/>
  <c r="Q6" i="3"/>
  <c r="P14" i="2"/>
  <c r="O14" i="2"/>
  <c r="N14" i="2"/>
  <c r="M14" i="2"/>
  <c r="J14" i="2"/>
  <c r="I14" i="2"/>
  <c r="P13" i="2"/>
  <c r="O13" i="2"/>
  <c r="N13" i="2"/>
  <c r="M13" i="2"/>
  <c r="J13" i="2"/>
  <c r="I13" i="2"/>
  <c r="P12" i="2"/>
  <c r="O12" i="2"/>
  <c r="N12" i="2"/>
  <c r="M12" i="2"/>
  <c r="J12" i="2"/>
  <c r="I12" i="2"/>
  <c r="BR12" i="1"/>
  <c r="BQ12" i="1"/>
  <c r="BP12" i="1"/>
  <c r="BN12" i="1"/>
  <c r="BL12" i="1"/>
  <c r="BH12" i="1"/>
  <c r="BG12" i="1"/>
  <c r="BF12" i="1"/>
  <c r="BD12" i="1"/>
  <c r="BB12" i="1"/>
  <c r="AX12" i="1"/>
  <c r="S12" i="1" s="1"/>
  <c r="AW12" i="1"/>
  <c r="AV12" i="1"/>
  <c r="AT12" i="1"/>
  <c r="AR12" i="1"/>
  <c r="AM12" i="1"/>
  <c r="AL12" i="1"/>
  <c r="AJ12" i="1"/>
  <c r="AH12" i="1"/>
  <c r="BR11" i="1"/>
  <c r="BQ11" i="1"/>
  <c r="BP11" i="1"/>
  <c r="BN11" i="1"/>
  <c r="BM11" i="1"/>
  <c r="K11" i="2" s="1"/>
  <c r="BL11" i="1"/>
  <c r="BH11" i="1"/>
  <c r="BG11" i="1"/>
  <c r="BF11" i="1"/>
  <c r="BD11" i="1"/>
  <c r="BC11" i="1"/>
  <c r="BB11" i="1"/>
  <c r="AX11" i="1"/>
  <c r="S11" i="1" s="1"/>
  <c r="AW11" i="1"/>
  <c r="AV11" i="1"/>
  <c r="AT11" i="1"/>
  <c r="AS11" i="1"/>
  <c r="E11" i="2" s="1"/>
  <c r="AR11" i="1"/>
  <c r="AM11" i="1"/>
  <c r="AL11" i="1"/>
  <c r="AJ11" i="1"/>
  <c r="AI11" i="1"/>
  <c r="AH11" i="1"/>
  <c r="BV10" i="1"/>
  <c r="BR10" i="1"/>
  <c r="BQ10" i="1"/>
  <c r="BP10" i="1"/>
  <c r="BN10" i="1"/>
  <c r="BM10" i="1"/>
  <c r="K10" i="2" s="1"/>
  <c r="BL10" i="1"/>
  <c r="BH10" i="1"/>
  <c r="BG10" i="1"/>
  <c r="BF10" i="1"/>
  <c r="BD10" i="1"/>
  <c r="BC10" i="1"/>
  <c r="BB10" i="1"/>
  <c r="AX10" i="1"/>
  <c r="S10" i="1" s="1"/>
  <c r="AW10" i="1"/>
  <c r="AV10" i="1"/>
  <c r="AT10" i="1"/>
  <c r="AS10" i="1"/>
  <c r="E10" i="2" s="1"/>
  <c r="AR10" i="1"/>
  <c r="AM10" i="1"/>
  <c r="AL10" i="1"/>
  <c r="AJ10" i="1"/>
  <c r="AI10" i="1"/>
  <c r="AH10" i="1"/>
  <c r="BV9" i="1"/>
  <c r="BR9" i="1"/>
  <c r="BQ9" i="1"/>
  <c r="BP9" i="1"/>
  <c r="BN9" i="1"/>
  <c r="BM9" i="1"/>
  <c r="K9" i="2" s="1"/>
  <c r="BL9" i="1"/>
  <c r="BH9" i="1"/>
  <c r="BG9" i="1"/>
  <c r="BF9" i="1"/>
  <c r="BD9" i="1"/>
  <c r="BC9" i="1"/>
  <c r="BB9" i="1"/>
  <c r="AX9" i="1"/>
  <c r="S9" i="1" s="1"/>
  <c r="AW9" i="1"/>
  <c r="AV9" i="1"/>
  <c r="AT9" i="1"/>
  <c r="AS9" i="1"/>
  <c r="E9" i="2" s="1"/>
  <c r="AR9" i="1"/>
  <c r="AM9" i="1"/>
  <c r="AL9" i="1"/>
  <c r="AJ9" i="1"/>
  <c r="AI9" i="1"/>
  <c r="AH9" i="1"/>
  <c r="BV8" i="1"/>
  <c r="BR8" i="1"/>
  <c r="BQ8" i="1"/>
  <c r="BP8" i="1"/>
  <c r="BN8" i="1"/>
  <c r="BL8" i="1"/>
  <c r="BH8" i="1"/>
  <c r="BG8" i="1"/>
  <c r="BF8" i="1"/>
  <c r="BD8" i="1"/>
  <c r="BB8" i="1"/>
  <c r="AX8" i="1"/>
  <c r="S8" i="1" s="1"/>
  <c r="AW8" i="1"/>
  <c r="AV8" i="1"/>
  <c r="AT8" i="1"/>
  <c r="AR8" i="1"/>
  <c r="AM8" i="1"/>
  <c r="AL8" i="1"/>
  <c r="AJ8" i="1"/>
  <c r="AH8" i="1"/>
  <c r="BV7" i="1"/>
  <c r="BR7" i="1"/>
  <c r="BQ7" i="1"/>
  <c r="BP7" i="1"/>
  <c r="BN7" i="1"/>
  <c r="BL7" i="1"/>
  <c r="BH7" i="1"/>
  <c r="BG7" i="1"/>
  <c r="BF7" i="1"/>
  <c r="BD7" i="1"/>
  <c r="BB7" i="1"/>
  <c r="AX7" i="1"/>
  <c r="S7" i="1" s="1"/>
  <c r="AW7" i="1"/>
  <c r="AV7" i="1"/>
  <c r="AT7" i="1"/>
  <c r="AR7" i="1"/>
  <c r="AM7" i="1"/>
  <c r="AL7" i="1"/>
  <c r="AJ7" i="1"/>
  <c r="AH7" i="1"/>
  <c r="BV6" i="1"/>
  <c r="BR6" i="1"/>
  <c r="BQ6" i="1"/>
  <c r="BP6" i="1"/>
  <c r="BL6" i="1"/>
  <c r="BH6" i="1"/>
  <c r="BG6" i="1"/>
  <c r="BF6" i="1"/>
  <c r="BD6" i="1"/>
  <c r="Y6" i="1" s="1"/>
  <c r="BB6" i="1"/>
  <c r="AX6" i="1"/>
  <c r="S6" i="1" s="1"/>
  <c r="AW6" i="1"/>
  <c r="AV6" i="1"/>
  <c r="AT6" i="1"/>
  <c r="AR6" i="1"/>
  <c r="M6" i="1" s="1"/>
  <c r="AM6" i="1"/>
  <c r="AL6" i="1"/>
  <c r="AJ6" i="1"/>
  <c r="V9" i="3" l="1"/>
  <c r="DW11" i="1"/>
  <c r="M12" i="1"/>
  <c r="R8" i="1"/>
  <c r="R12" i="1"/>
  <c r="AC12" i="1"/>
  <c r="AB6" i="1"/>
  <c r="W6" i="1"/>
  <c r="AC7" i="1"/>
  <c r="AC9" i="1"/>
  <c r="M10" i="1"/>
  <c r="R10" i="1"/>
  <c r="Q6" i="1"/>
  <c r="O7" i="1"/>
  <c r="Y8" i="1"/>
  <c r="O9" i="1"/>
  <c r="O10" i="1"/>
  <c r="W12" i="1"/>
  <c r="M8" i="1"/>
  <c r="M7" i="1"/>
  <c r="R7" i="1"/>
  <c r="AB8" i="1"/>
  <c r="M9" i="1"/>
  <c r="R9" i="1"/>
  <c r="AA6" i="1"/>
  <c r="AC6" i="1"/>
  <c r="Q12" i="1"/>
  <c r="Y7" i="1"/>
  <c r="Y9" i="1"/>
  <c r="Y10" i="1"/>
  <c r="R11" i="1"/>
  <c r="AA12" i="1"/>
  <c r="Y12" i="1"/>
  <c r="Q8" i="1"/>
  <c r="Y11" i="1"/>
  <c r="AC11" i="1"/>
  <c r="O8" i="1"/>
  <c r="O12" i="1"/>
  <c r="W11" i="1"/>
  <c r="AA11" i="1"/>
  <c r="AA10" i="1"/>
  <c r="O11" i="1"/>
  <c r="AB12" i="1"/>
  <c r="G9" i="2"/>
  <c r="X9" i="1"/>
  <c r="G10" i="2"/>
  <c r="X10" i="1"/>
  <c r="AC10" i="1"/>
  <c r="M11" i="1"/>
  <c r="Q11" i="1"/>
  <c r="R6" i="1"/>
  <c r="W8" i="1"/>
  <c r="AC8" i="1"/>
  <c r="C9" i="2"/>
  <c r="N9" i="1"/>
  <c r="C10" i="2"/>
  <c r="N10" i="1"/>
  <c r="C11" i="2"/>
  <c r="N11" i="1"/>
  <c r="O6" i="1"/>
  <c r="AA7" i="1"/>
  <c r="AA9" i="1"/>
  <c r="G11" i="2"/>
  <c r="X11" i="1"/>
  <c r="AB11" i="1"/>
  <c r="Q7" i="1"/>
  <c r="W7" i="1"/>
  <c r="AB7" i="1"/>
  <c r="AA8" i="1"/>
  <c r="Q9" i="1"/>
  <c r="W9" i="1"/>
  <c r="AB9" i="1"/>
  <c r="Q10" i="1"/>
  <c r="W10" i="1"/>
  <c r="AB10" i="1"/>
  <c r="AN128" i="3"/>
  <c r="DW12" i="1"/>
  <c r="V61" i="3"/>
  <c r="DW7" i="1"/>
  <c r="V6" i="3"/>
  <c r="DW6" i="1"/>
  <c r="V29" i="3"/>
  <c r="DW8" i="1"/>
  <c r="BA62" i="3"/>
  <c r="AW62" i="3"/>
  <c r="AS62" i="3"/>
  <c r="AZ62" i="3"/>
  <c r="AV62" i="3"/>
  <c r="AR62" i="3"/>
  <c r="BC62" i="3"/>
  <c r="AY62" i="3"/>
  <c r="AU62" i="3"/>
  <c r="BB62" i="3"/>
  <c r="AX62" i="3"/>
  <c r="AT62" i="3"/>
  <c r="U64" i="3"/>
  <c r="BA64" i="3"/>
  <c r="AW64" i="3"/>
  <c r="AS64" i="3"/>
  <c r="AZ64" i="3"/>
  <c r="AV64" i="3"/>
  <c r="AR64" i="3"/>
  <c r="BC64" i="3"/>
  <c r="AY64" i="3"/>
  <c r="AU64" i="3"/>
  <c r="BB64" i="3"/>
  <c r="AX64" i="3"/>
  <c r="AT64" i="3"/>
  <c r="U66" i="3"/>
  <c r="BA66" i="3"/>
  <c r="AW66" i="3"/>
  <c r="AS66" i="3"/>
  <c r="AZ66" i="3"/>
  <c r="AV66" i="3"/>
  <c r="AR66" i="3"/>
  <c r="BC66" i="3"/>
  <c r="AY66" i="3"/>
  <c r="AU66" i="3"/>
  <c r="BB66" i="3"/>
  <c r="AX66" i="3"/>
  <c r="AT66" i="3"/>
  <c r="T68" i="3"/>
  <c r="BA68" i="3"/>
  <c r="AW68" i="3"/>
  <c r="AS68" i="3"/>
  <c r="AZ68" i="3"/>
  <c r="AV68" i="3"/>
  <c r="AR68" i="3"/>
  <c r="BC68" i="3"/>
  <c r="AY68" i="3"/>
  <c r="AU68" i="3"/>
  <c r="BB68" i="3"/>
  <c r="AX68" i="3"/>
  <c r="AT68" i="3"/>
  <c r="U70" i="3"/>
  <c r="BA70" i="3"/>
  <c r="AW70" i="3"/>
  <c r="AS70" i="3"/>
  <c r="AZ70" i="3"/>
  <c r="AV70" i="3"/>
  <c r="AR70" i="3"/>
  <c r="BC70" i="3"/>
  <c r="AY70" i="3"/>
  <c r="AU70" i="3"/>
  <c r="BB70" i="3"/>
  <c r="AX70" i="3"/>
  <c r="AT70" i="3"/>
  <c r="BA72" i="3"/>
  <c r="AW72" i="3"/>
  <c r="AS72" i="3"/>
  <c r="AZ72" i="3"/>
  <c r="AV72" i="3"/>
  <c r="AR72" i="3"/>
  <c r="BC72" i="3"/>
  <c r="AY72" i="3"/>
  <c r="AU72" i="3"/>
  <c r="BB72" i="3"/>
  <c r="AX72" i="3"/>
  <c r="AT72" i="3"/>
  <c r="BA74" i="3"/>
  <c r="AW74" i="3"/>
  <c r="AS74" i="3"/>
  <c r="AZ74" i="3"/>
  <c r="AV74" i="3"/>
  <c r="AR74" i="3"/>
  <c r="BC74" i="3"/>
  <c r="AY74" i="3"/>
  <c r="AU74" i="3"/>
  <c r="BB74" i="3"/>
  <c r="AX74" i="3"/>
  <c r="AT74" i="3"/>
  <c r="BA76" i="3"/>
  <c r="AW76" i="3"/>
  <c r="AS76" i="3"/>
  <c r="AZ76" i="3"/>
  <c r="AV76" i="3"/>
  <c r="AR76" i="3"/>
  <c r="BC76" i="3"/>
  <c r="AY76" i="3"/>
  <c r="AU76" i="3"/>
  <c r="BB76" i="3"/>
  <c r="AX76" i="3"/>
  <c r="AT76" i="3"/>
  <c r="BA78" i="3"/>
  <c r="AW78" i="3"/>
  <c r="AS78" i="3"/>
  <c r="AZ78" i="3"/>
  <c r="AV78" i="3"/>
  <c r="AR78" i="3"/>
  <c r="BC78" i="3"/>
  <c r="AY78" i="3"/>
  <c r="AU78" i="3"/>
  <c r="BB78" i="3"/>
  <c r="AX78" i="3"/>
  <c r="AT78" i="3"/>
  <c r="BA80" i="3"/>
  <c r="AW80" i="3"/>
  <c r="AS80" i="3"/>
  <c r="AZ80" i="3"/>
  <c r="AV80" i="3"/>
  <c r="AR80" i="3"/>
  <c r="BC80" i="3"/>
  <c r="AY80" i="3"/>
  <c r="AU80" i="3"/>
  <c r="BB80" i="3"/>
  <c r="AX80" i="3"/>
  <c r="AT80" i="3"/>
  <c r="BA82" i="3"/>
  <c r="AW82" i="3"/>
  <c r="AS82" i="3"/>
  <c r="AZ82" i="3"/>
  <c r="AV82" i="3"/>
  <c r="AR82" i="3"/>
  <c r="BC82" i="3"/>
  <c r="AY82" i="3"/>
  <c r="AU82" i="3"/>
  <c r="BB82" i="3"/>
  <c r="AX82" i="3"/>
  <c r="AT82" i="3"/>
  <c r="BA84" i="3"/>
  <c r="AW84" i="3"/>
  <c r="AS84" i="3"/>
  <c r="AZ84" i="3"/>
  <c r="AV84" i="3"/>
  <c r="AR84" i="3"/>
  <c r="BC84" i="3"/>
  <c r="AY84" i="3"/>
  <c r="AU84" i="3"/>
  <c r="BB84" i="3"/>
  <c r="AX84" i="3"/>
  <c r="AT84" i="3"/>
  <c r="BA86" i="3"/>
  <c r="AW86" i="3"/>
  <c r="AS86" i="3"/>
  <c r="AZ86" i="3"/>
  <c r="AV86" i="3"/>
  <c r="AR86" i="3"/>
  <c r="BC86" i="3"/>
  <c r="AY86" i="3"/>
  <c r="AU86" i="3"/>
  <c r="BB86" i="3"/>
  <c r="AX86" i="3"/>
  <c r="AT86" i="3"/>
  <c r="BA88" i="3"/>
  <c r="AW88" i="3"/>
  <c r="AS88" i="3"/>
  <c r="AZ88" i="3"/>
  <c r="AV88" i="3"/>
  <c r="AR88" i="3"/>
  <c r="BC88" i="3"/>
  <c r="AY88" i="3"/>
  <c r="AU88" i="3"/>
  <c r="BB88" i="3"/>
  <c r="AX88" i="3"/>
  <c r="AT88" i="3"/>
  <c r="BA90" i="3"/>
  <c r="AW90" i="3"/>
  <c r="AS90" i="3"/>
  <c r="AZ90" i="3"/>
  <c r="AV90" i="3"/>
  <c r="AR90" i="3"/>
  <c r="BC90" i="3"/>
  <c r="AY90" i="3"/>
  <c r="AU90" i="3"/>
  <c r="BB90" i="3"/>
  <c r="AX90" i="3"/>
  <c r="AT90" i="3"/>
  <c r="BA95" i="3"/>
  <c r="AW95" i="3"/>
  <c r="AS95" i="3"/>
  <c r="AZ95" i="3"/>
  <c r="AV95" i="3"/>
  <c r="AR95" i="3"/>
  <c r="BC95" i="3"/>
  <c r="AY95" i="3"/>
  <c r="AU95" i="3"/>
  <c r="BB95" i="3"/>
  <c r="AX95" i="3"/>
  <c r="AT95" i="3"/>
  <c r="BA97" i="3"/>
  <c r="AW97" i="3"/>
  <c r="AS97" i="3"/>
  <c r="AZ97" i="3"/>
  <c r="AV97" i="3"/>
  <c r="AR97" i="3"/>
  <c r="BC97" i="3"/>
  <c r="AY97" i="3"/>
  <c r="AU97" i="3"/>
  <c r="BB97" i="3"/>
  <c r="AX97" i="3"/>
  <c r="AT97" i="3"/>
  <c r="BA99" i="3"/>
  <c r="AW99" i="3"/>
  <c r="AS99" i="3"/>
  <c r="AZ99" i="3"/>
  <c r="AV99" i="3"/>
  <c r="AR99" i="3"/>
  <c r="BC99" i="3"/>
  <c r="AY99" i="3"/>
  <c r="AU99" i="3"/>
  <c r="BB99" i="3"/>
  <c r="AX99" i="3"/>
  <c r="AT99" i="3"/>
  <c r="BA103" i="3"/>
  <c r="AW103" i="3"/>
  <c r="AS103" i="3"/>
  <c r="AZ103" i="3"/>
  <c r="AV103" i="3"/>
  <c r="AR103" i="3"/>
  <c r="BC103" i="3"/>
  <c r="AY103" i="3"/>
  <c r="AU103" i="3"/>
  <c r="BB103" i="3"/>
  <c r="AX103" i="3"/>
  <c r="AT103" i="3"/>
  <c r="BA105" i="3"/>
  <c r="AW105" i="3"/>
  <c r="AS105" i="3"/>
  <c r="AZ105" i="3"/>
  <c r="AV105" i="3"/>
  <c r="AR105" i="3"/>
  <c r="BC105" i="3"/>
  <c r="AY105" i="3"/>
  <c r="AU105" i="3"/>
  <c r="BB105" i="3"/>
  <c r="AX105" i="3"/>
  <c r="AT105" i="3"/>
  <c r="BA107" i="3"/>
  <c r="AW107" i="3"/>
  <c r="AS107" i="3"/>
  <c r="AZ107" i="3"/>
  <c r="AV107" i="3"/>
  <c r="AR107" i="3"/>
  <c r="BC107" i="3"/>
  <c r="AY107" i="3"/>
  <c r="AU107" i="3"/>
  <c r="BB107" i="3"/>
  <c r="AX107" i="3"/>
  <c r="AT107" i="3"/>
  <c r="BA109" i="3"/>
  <c r="AW109" i="3"/>
  <c r="AS109" i="3"/>
  <c r="AZ109" i="3"/>
  <c r="AV109" i="3"/>
  <c r="AR109" i="3"/>
  <c r="BC109" i="3"/>
  <c r="AY109" i="3"/>
  <c r="AU109" i="3"/>
  <c r="BB109" i="3"/>
  <c r="AX109" i="3"/>
  <c r="AT109" i="3"/>
  <c r="BA111" i="3"/>
  <c r="AW111" i="3"/>
  <c r="AS111" i="3"/>
  <c r="AZ111" i="3"/>
  <c r="AV111" i="3"/>
  <c r="AR111" i="3"/>
  <c r="BC111" i="3"/>
  <c r="AY111" i="3"/>
  <c r="AU111" i="3"/>
  <c r="BB111" i="3"/>
  <c r="AX111" i="3"/>
  <c r="AT111" i="3"/>
  <c r="BA113" i="3"/>
  <c r="AW113" i="3"/>
  <c r="AS113" i="3"/>
  <c r="AZ113" i="3"/>
  <c r="AV113" i="3"/>
  <c r="AR113" i="3"/>
  <c r="BC113" i="3"/>
  <c r="AY113" i="3"/>
  <c r="AU113" i="3"/>
  <c r="BB113" i="3"/>
  <c r="AX113" i="3"/>
  <c r="AT113" i="3"/>
  <c r="BA115" i="3"/>
  <c r="AW115" i="3"/>
  <c r="AS115" i="3"/>
  <c r="AZ115" i="3"/>
  <c r="AV115" i="3"/>
  <c r="AR115" i="3"/>
  <c r="BC115" i="3"/>
  <c r="AY115" i="3"/>
  <c r="AU115" i="3"/>
  <c r="BB115" i="3"/>
  <c r="AX115" i="3"/>
  <c r="AT115" i="3"/>
  <c r="BA118" i="3"/>
  <c r="AW118" i="3"/>
  <c r="AS118" i="3"/>
  <c r="AZ118" i="3"/>
  <c r="AV118" i="3"/>
  <c r="AR118" i="3"/>
  <c r="BC118" i="3"/>
  <c r="AY118" i="3"/>
  <c r="AU118" i="3"/>
  <c r="BB118" i="3"/>
  <c r="AX118" i="3"/>
  <c r="AT118" i="3"/>
  <c r="BA120" i="3"/>
  <c r="AW120" i="3"/>
  <c r="AS120" i="3"/>
  <c r="AZ120" i="3"/>
  <c r="AV120" i="3"/>
  <c r="AR120" i="3"/>
  <c r="BC120" i="3"/>
  <c r="AY120" i="3"/>
  <c r="AU120" i="3"/>
  <c r="BB120" i="3"/>
  <c r="AX120" i="3"/>
  <c r="AT120" i="3"/>
  <c r="BA122" i="3"/>
  <c r="AW122" i="3"/>
  <c r="AS122" i="3"/>
  <c r="AZ122" i="3"/>
  <c r="AV122" i="3"/>
  <c r="AR122" i="3"/>
  <c r="BC122" i="3"/>
  <c r="AY122" i="3"/>
  <c r="AU122" i="3"/>
  <c r="BB122" i="3"/>
  <c r="AX122" i="3"/>
  <c r="AT122" i="3"/>
  <c r="BA124" i="3"/>
  <c r="AW124" i="3"/>
  <c r="AS124" i="3"/>
  <c r="AZ124" i="3"/>
  <c r="AV124" i="3"/>
  <c r="AR124" i="3"/>
  <c r="BC124" i="3"/>
  <c r="AY124" i="3"/>
  <c r="AU124" i="3"/>
  <c r="BB124" i="3"/>
  <c r="AX124" i="3"/>
  <c r="AT124" i="3"/>
  <c r="U126" i="3"/>
  <c r="BA126" i="3"/>
  <c r="AW126" i="3"/>
  <c r="AS126" i="3"/>
  <c r="AZ126" i="3"/>
  <c r="AV126" i="3"/>
  <c r="AR126" i="3"/>
  <c r="BC126" i="3"/>
  <c r="AY126" i="3"/>
  <c r="AU126" i="3"/>
  <c r="BB126" i="3"/>
  <c r="AX126" i="3"/>
  <c r="AT126" i="3"/>
  <c r="U128" i="3"/>
  <c r="BA128" i="3"/>
  <c r="AW128" i="3"/>
  <c r="AS128" i="3"/>
  <c r="AZ128" i="3"/>
  <c r="AV128" i="3"/>
  <c r="AR128" i="3"/>
  <c r="BC128" i="3"/>
  <c r="AY128" i="3"/>
  <c r="AU128" i="3"/>
  <c r="BB128" i="3"/>
  <c r="AX128" i="3"/>
  <c r="AT128" i="3"/>
  <c r="U130" i="3"/>
  <c r="BA130" i="3"/>
  <c r="AW130" i="3"/>
  <c r="AS130" i="3"/>
  <c r="AZ130" i="3"/>
  <c r="AV130" i="3"/>
  <c r="AR130" i="3"/>
  <c r="BC130" i="3"/>
  <c r="AY130" i="3"/>
  <c r="AU130" i="3"/>
  <c r="BB130" i="3"/>
  <c r="AX130" i="3"/>
  <c r="AT130" i="3"/>
  <c r="U132" i="3"/>
  <c r="BA132" i="3"/>
  <c r="AW132" i="3"/>
  <c r="AS132" i="3"/>
  <c r="AZ132" i="3"/>
  <c r="AV132" i="3"/>
  <c r="AR132" i="3"/>
  <c r="BC132" i="3"/>
  <c r="AY132" i="3"/>
  <c r="AU132" i="3"/>
  <c r="BB132" i="3"/>
  <c r="AX132" i="3"/>
  <c r="AT132" i="3"/>
  <c r="R134" i="3"/>
  <c r="BA134" i="3"/>
  <c r="AW134" i="3"/>
  <c r="AS134" i="3"/>
  <c r="AZ134" i="3"/>
  <c r="AV134" i="3"/>
  <c r="AR134" i="3"/>
  <c r="BC134" i="3"/>
  <c r="AY134" i="3"/>
  <c r="AU134" i="3"/>
  <c r="BB134" i="3"/>
  <c r="AX134" i="3"/>
  <c r="AT134" i="3"/>
  <c r="BA136" i="3"/>
  <c r="AW136" i="3"/>
  <c r="AS136" i="3"/>
  <c r="AZ136" i="3"/>
  <c r="AV136" i="3"/>
  <c r="AR136" i="3"/>
  <c r="BC136" i="3"/>
  <c r="AY136" i="3"/>
  <c r="AU136" i="3"/>
  <c r="BB136" i="3"/>
  <c r="AX136" i="3"/>
  <c r="AT136" i="3"/>
  <c r="T138" i="3"/>
  <c r="BA138" i="3"/>
  <c r="AW138" i="3"/>
  <c r="AS138" i="3"/>
  <c r="AZ138" i="3"/>
  <c r="AV138" i="3"/>
  <c r="AR138" i="3"/>
  <c r="BC138" i="3"/>
  <c r="AY138" i="3"/>
  <c r="AU138" i="3"/>
  <c r="BB138" i="3"/>
  <c r="AX138" i="3"/>
  <c r="AT138" i="3"/>
  <c r="BA140" i="3"/>
  <c r="AW140" i="3"/>
  <c r="AS140" i="3"/>
  <c r="AZ140" i="3"/>
  <c r="AV140" i="3"/>
  <c r="AR140" i="3"/>
  <c r="BC140" i="3"/>
  <c r="AY140" i="3"/>
  <c r="AU140" i="3"/>
  <c r="BB140" i="3"/>
  <c r="AX140" i="3"/>
  <c r="AT140" i="3"/>
  <c r="R142" i="3"/>
  <c r="BA142" i="3"/>
  <c r="AW142" i="3"/>
  <c r="AS142" i="3"/>
  <c r="AZ142" i="3"/>
  <c r="AV142" i="3"/>
  <c r="AR142" i="3"/>
  <c r="BC142" i="3"/>
  <c r="AY142" i="3"/>
  <c r="AU142" i="3"/>
  <c r="BB142" i="3"/>
  <c r="AX142" i="3"/>
  <c r="AT142" i="3"/>
  <c r="BA144" i="3"/>
  <c r="AW144" i="3"/>
  <c r="AS144" i="3"/>
  <c r="AZ144" i="3"/>
  <c r="AV144" i="3"/>
  <c r="AR144" i="3"/>
  <c r="BC144" i="3"/>
  <c r="AY144" i="3"/>
  <c r="AU144" i="3"/>
  <c r="BB144" i="3"/>
  <c r="AX144" i="3"/>
  <c r="AT144" i="3"/>
  <c r="T146" i="3"/>
  <c r="BA146" i="3"/>
  <c r="AW146" i="3"/>
  <c r="AS146" i="3"/>
  <c r="AZ146" i="3"/>
  <c r="AV146" i="3"/>
  <c r="AR146" i="3"/>
  <c r="BC146" i="3"/>
  <c r="AY146" i="3"/>
  <c r="AU146" i="3"/>
  <c r="BB146" i="3"/>
  <c r="AX146" i="3"/>
  <c r="AT146" i="3"/>
  <c r="BA148" i="3"/>
  <c r="AW148" i="3"/>
  <c r="AS148" i="3"/>
  <c r="AZ148" i="3"/>
  <c r="AV148" i="3"/>
  <c r="AR148" i="3"/>
  <c r="BC148" i="3"/>
  <c r="AY148" i="3"/>
  <c r="AU148" i="3"/>
  <c r="BB148" i="3"/>
  <c r="AX148" i="3"/>
  <c r="AT148" i="3"/>
  <c r="R150" i="3"/>
  <c r="BA150" i="3"/>
  <c r="AW150" i="3"/>
  <c r="AS150" i="3"/>
  <c r="AZ150" i="3"/>
  <c r="AV150" i="3"/>
  <c r="AR150" i="3"/>
  <c r="BC150" i="3"/>
  <c r="AY150" i="3"/>
  <c r="AU150" i="3"/>
  <c r="BB150" i="3"/>
  <c r="AX150" i="3"/>
  <c r="AT150" i="3"/>
  <c r="BA155" i="3"/>
  <c r="AW155" i="3"/>
  <c r="AS155" i="3"/>
  <c r="AZ155" i="3"/>
  <c r="AV155" i="3"/>
  <c r="AR155" i="3"/>
  <c r="BC155" i="3"/>
  <c r="AY155" i="3"/>
  <c r="AU155" i="3"/>
  <c r="BB155" i="3"/>
  <c r="AX155" i="3"/>
  <c r="AT155" i="3"/>
  <c r="R157" i="3"/>
  <c r="BA157" i="3"/>
  <c r="AW157" i="3"/>
  <c r="AS157" i="3"/>
  <c r="AZ157" i="3"/>
  <c r="AV157" i="3"/>
  <c r="AR157" i="3"/>
  <c r="BC157" i="3"/>
  <c r="AY157" i="3"/>
  <c r="AU157" i="3"/>
  <c r="BB157" i="3"/>
  <c r="AX157" i="3"/>
  <c r="AT157" i="3"/>
  <c r="BA159" i="3"/>
  <c r="AW159" i="3"/>
  <c r="AS159" i="3"/>
  <c r="AZ159" i="3"/>
  <c r="AV159" i="3"/>
  <c r="AR159" i="3"/>
  <c r="BC159" i="3"/>
  <c r="AY159" i="3"/>
  <c r="AU159" i="3"/>
  <c r="BB159" i="3"/>
  <c r="AX159" i="3"/>
  <c r="AT159" i="3"/>
  <c r="T179" i="3"/>
  <c r="BA179" i="3"/>
  <c r="AW179" i="3"/>
  <c r="AS179" i="3"/>
  <c r="AZ179" i="3"/>
  <c r="AV179" i="3"/>
  <c r="AR179" i="3"/>
  <c r="BC179" i="3"/>
  <c r="AY179" i="3"/>
  <c r="AU179" i="3"/>
  <c r="BB179" i="3"/>
  <c r="AX179" i="3"/>
  <c r="AT179" i="3"/>
  <c r="BA160" i="3"/>
  <c r="AW160" i="3"/>
  <c r="AS160" i="3"/>
  <c r="AZ160" i="3"/>
  <c r="AV160" i="3"/>
  <c r="AR160" i="3"/>
  <c r="BC160" i="3"/>
  <c r="AY160" i="3"/>
  <c r="AU160" i="3"/>
  <c r="BB160" i="3"/>
  <c r="AX160" i="3"/>
  <c r="AT160" i="3"/>
  <c r="T193" i="3"/>
  <c r="BA193" i="3"/>
  <c r="AW193" i="3"/>
  <c r="AS193" i="3"/>
  <c r="AZ193" i="3"/>
  <c r="AV193" i="3"/>
  <c r="AR193" i="3"/>
  <c r="BC193" i="3"/>
  <c r="AY193" i="3"/>
  <c r="AU193" i="3"/>
  <c r="BB193" i="3"/>
  <c r="AX193" i="3"/>
  <c r="AT193" i="3"/>
  <c r="T163" i="3"/>
  <c r="BA163" i="3"/>
  <c r="AW163" i="3"/>
  <c r="AS163" i="3"/>
  <c r="AZ163" i="3"/>
  <c r="AV163" i="3"/>
  <c r="AR163" i="3"/>
  <c r="BC163" i="3"/>
  <c r="AY163" i="3"/>
  <c r="AU163" i="3"/>
  <c r="BB163" i="3"/>
  <c r="AX163" i="3"/>
  <c r="AT163" i="3"/>
  <c r="BA165" i="3"/>
  <c r="AW165" i="3"/>
  <c r="AS165" i="3"/>
  <c r="AZ165" i="3"/>
  <c r="AV165" i="3"/>
  <c r="AR165" i="3"/>
  <c r="BC165" i="3"/>
  <c r="AY165" i="3"/>
  <c r="AU165" i="3"/>
  <c r="BB165" i="3"/>
  <c r="AX165" i="3"/>
  <c r="AT165" i="3"/>
  <c r="T167" i="3"/>
  <c r="BA167" i="3"/>
  <c r="BC167" i="3"/>
  <c r="BB167" i="3"/>
  <c r="AW167" i="3"/>
  <c r="AS167" i="3"/>
  <c r="AZ167" i="3"/>
  <c r="AV167" i="3"/>
  <c r="AR167" i="3"/>
  <c r="AY167" i="3"/>
  <c r="AU167" i="3"/>
  <c r="AX167" i="3"/>
  <c r="AT167" i="3"/>
  <c r="BA168" i="3"/>
  <c r="AW168" i="3"/>
  <c r="AS168" i="3"/>
  <c r="BC168" i="3"/>
  <c r="AY168" i="3"/>
  <c r="AU168" i="3"/>
  <c r="BB168" i="3"/>
  <c r="AT168" i="3"/>
  <c r="AZ168" i="3"/>
  <c r="AR168" i="3"/>
  <c r="AX168" i="3"/>
  <c r="AV168" i="3"/>
  <c r="S171" i="3"/>
  <c r="BB171" i="3"/>
  <c r="AX171" i="3"/>
  <c r="AT171" i="3"/>
  <c r="BA171" i="3"/>
  <c r="AW171" i="3"/>
  <c r="AS171" i="3"/>
  <c r="AZ171" i="3"/>
  <c r="AV171" i="3"/>
  <c r="AR171" i="3"/>
  <c r="BC171" i="3"/>
  <c r="AY171" i="3"/>
  <c r="AU171" i="3"/>
  <c r="BB172" i="3"/>
  <c r="AX172" i="3"/>
  <c r="AT172" i="3"/>
  <c r="BA172" i="3"/>
  <c r="AW172" i="3"/>
  <c r="AS172" i="3"/>
  <c r="AZ172" i="3"/>
  <c r="AV172" i="3"/>
  <c r="AR172" i="3"/>
  <c r="BC172" i="3"/>
  <c r="AY172" i="3"/>
  <c r="AU172" i="3"/>
  <c r="S174" i="3"/>
  <c r="BB174" i="3"/>
  <c r="AX174" i="3"/>
  <c r="AT174" i="3"/>
  <c r="BA174" i="3"/>
  <c r="AW174" i="3"/>
  <c r="AS174" i="3"/>
  <c r="AZ174" i="3"/>
  <c r="AV174" i="3"/>
  <c r="AR174" i="3"/>
  <c r="BC174" i="3"/>
  <c r="AY174" i="3"/>
  <c r="AU174" i="3"/>
  <c r="T189" i="3"/>
  <c r="BB189" i="3"/>
  <c r="AX189" i="3"/>
  <c r="AT189" i="3"/>
  <c r="BA189" i="3"/>
  <c r="AW189" i="3"/>
  <c r="AS189" i="3"/>
  <c r="AZ189" i="3"/>
  <c r="AV189" i="3"/>
  <c r="AR189" i="3"/>
  <c r="BC189" i="3"/>
  <c r="AY189" i="3"/>
  <c r="AU189" i="3"/>
  <c r="BB194" i="3"/>
  <c r="AX194" i="3"/>
  <c r="AT194" i="3"/>
  <c r="BA194" i="3"/>
  <c r="AW194" i="3"/>
  <c r="AS194" i="3"/>
  <c r="AZ194" i="3"/>
  <c r="AV194" i="3"/>
  <c r="AR194" i="3"/>
  <c r="BC194" i="3"/>
  <c r="AY194" i="3"/>
  <c r="AU194" i="3"/>
  <c r="T182" i="3"/>
  <c r="BB182" i="3"/>
  <c r="AX182" i="3"/>
  <c r="AT182" i="3"/>
  <c r="BA182" i="3"/>
  <c r="AW182" i="3"/>
  <c r="AS182" i="3"/>
  <c r="AZ182" i="3"/>
  <c r="AV182" i="3"/>
  <c r="AR182" i="3"/>
  <c r="BC182" i="3"/>
  <c r="AY182" i="3"/>
  <c r="AU182" i="3"/>
  <c r="T184" i="3"/>
  <c r="BB184" i="3"/>
  <c r="AX184" i="3"/>
  <c r="AT184" i="3"/>
  <c r="BA184" i="3"/>
  <c r="AW184" i="3"/>
  <c r="AS184" i="3"/>
  <c r="AZ184" i="3"/>
  <c r="AV184" i="3"/>
  <c r="AR184" i="3"/>
  <c r="BC184" i="3"/>
  <c r="AY184" i="3"/>
  <c r="AU184" i="3"/>
  <c r="T186" i="3"/>
  <c r="BB186" i="3"/>
  <c r="AX186" i="3"/>
  <c r="AT186" i="3"/>
  <c r="BA186" i="3"/>
  <c r="AW186" i="3"/>
  <c r="AS186" i="3"/>
  <c r="AZ186" i="3"/>
  <c r="AV186" i="3"/>
  <c r="AR186" i="3"/>
  <c r="BC186" i="3"/>
  <c r="AY186" i="3"/>
  <c r="AU186" i="3"/>
  <c r="BB188" i="3"/>
  <c r="AX188" i="3"/>
  <c r="AT188" i="3"/>
  <c r="BA188" i="3"/>
  <c r="AW188" i="3"/>
  <c r="AS188" i="3"/>
  <c r="AZ188" i="3"/>
  <c r="AV188" i="3"/>
  <c r="AR188" i="3"/>
  <c r="BC188" i="3"/>
  <c r="AY188" i="3"/>
  <c r="AU188" i="3"/>
  <c r="T191" i="3"/>
  <c r="BB191" i="3"/>
  <c r="AX191" i="3"/>
  <c r="AT191" i="3"/>
  <c r="BA191" i="3"/>
  <c r="AW191" i="3"/>
  <c r="AS191" i="3"/>
  <c r="AZ191" i="3"/>
  <c r="AV191" i="3"/>
  <c r="AR191" i="3"/>
  <c r="BC191" i="3"/>
  <c r="AY191" i="3"/>
  <c r="AU191" i="3"/>
  <c r="T195" i="3"/>
  <c r="BB195" i="3"/>
  <c r="AX195" i="3"/>
  <c r="AT195" i="3"/>
  <c r="BA195" i="3"/>
  <c r="AW195" i="3"/>
  <c r="AS195" i="3"/>
  <c r="AZ195" i="3"/>
  <c r="AV195" i="3"/>
  <c r="AR195" i="3"/>
  <c r="BC195" i="3"/>
  <c r="AY195" i="3"/>
  <c r="AU195" i="3"/>
  <c r="BB197" i="3"/>
  <c r="AX197" i="3"/>
  <c r="AT197" i="3"/>
  <c r="BA197" i="3"/>
  <c r="AW197" i="3"/>
  <c r="AS197" i="3"/>
  <c r="AZ197" i="3"/>
  <c r="AV197" i="3"/>
  <c r="AR197" i="3"/>
  <c r="BC197" i="3"/>
  <c r="AY197" i="3"/>
  <c r="AU197" i="3"/>
  <c r="BB199" i="3"/>
  <c r="AX199" i="3"/>
  <c r="AT199" i="3"/>
  <c r="BA199" i="3"/>
  <c r="AW199" i="3"/>
  <c r="AS199" i="3"/>
  <c r="AZ199" i="3"/>
  <c r="AV199" i="3"/>
  <c r="AR199" i="3"/>
  <c r="BC199" i="3"/>
  <c r="AY199" i="3"/>
  <c r="AU199" i="3"/>
  <c r="BB202" i="3"/>
  <c r="AX202" i="3"/>
  <c r="AT202" i="3"/>
  <c r="BA202" i="3"/>
  <c r="AW202" i="3"/>
  <c r="AS202" i="3"/>
  <c r="AZ202" i="3"/>
  <c r="AV202" i="3"/>
  <c r="AR202" i="3"/>
  <c r="BC202" i="3"/>
  <c r="AY202" i="3"/>
  <c r="AU202" i="3"/>
  <c r="BB204" i="3"/>
  <c r="AX204" i="3"/>
  <c r="AT204" i="3"/>
  <c r="BA204" i="3"/>
  <c r="AW204" i="3"/>
  <c r="AS204" i="3"/>
  <c r="AZ204" i="3"/>
  <c r="AV204" i="3"/>
  <c r="AR204" i="3"/>
  <c r="BC204" i="3"/>
  <c r="AY204" i="3"/>
  <c r="AU204" i="3"/>
  <c r="BB206" i="3"/>
  <c r="AX206" i="3"/>
  <c r="AT206" i="3"/>
  <c r="BA206" i="3"/>
  <c r="AW206" i="3"/>
  <c r="AS206" i="3"/>
  <c r="AZ206" i="3"/>
  <c r="AV206" i="3"/>
  <c r="AR206" i="3"/>
  <c r="BC206" i="3"/>
  <c r="AY206" i="3"/>
  <c r="AU206" i="3"/>
  <c r="BB208" i="3"/>
  <c r="AX208" i="3"/>
  <c r="AT208" i="3"/>
  <c r="BA208" i="3"/>
  <c r="AW208" i="3"/>
  <c r="AS208" i="3"/>
  <c r="AZ208" i="3"/>
  <c r="AV208" i="3"/>
  <c r="AR208" i="3"/>
  <c r="BC208" i="3"/>
  <c r="AY208" i="3"/>
  <c r="AU208" i="3"/>
  <c r="BB210" i="3"/>
  <c r="AX210" i="3"/>
  <c r="AT210" i="3"/>
  <c r="BA210" i="3"/>
  <c r="AW210" i="3"/>
  <c r="AS210" i="3"/>
  <c r="AZ210" i="3"/>
  <c r="AV210" i="3"/>
  <c r="AR210" i="3"/>
  <c r="BC210" i="3"/>
  <c r="AY210" i="3"/>
  <c r="AU210" i="3"/>
  <c r="BB212" i="3"/>
  <c r="AX212" i="3"/>
  <c r="AT212" i="3"/>
  <c r="BA212" i="3"/>
  <c r="AW212" i="3"/>
  <c r="AS212" i="3"/>
  <c r="AZ212" i="3"/>
  <c r="AV212" i="3"/>
  <c r="AR212" i="3"/>
  <c r="BC212" i="3"/>
  <c r="AY212" i="3"/>
  <c r="AU212" i="3"/>
  <c r="BB214" i="3"/>
  <c r="AX214" i="3"/>
  <c r="AT214" i="3"/>
  <c r="BA214" i="3"/>
  <c r="AW214" i="3"/>
  <c r="AS214" i="3"/>
  <c r="AZ214" i="3"/>
  <c r="AV214" i="3"/>
  <c r="AR214" i="3"/>
  <c r="BC214" i="3"/>
  <c r="AY214" i="3"/>
  <c r="AU214" i="3"/>
  <c r="BB216" i="3"/>
  <c r="AX216" i="3"/>
  <c r="AT216" i="3"/>
  <c r="BA216" i="3"/>
  <c r="AW216" i="3"/>
  <c r="AS216" i="3"/>
  <c r="AZ216" i="3"/>
  <c r="AV216" i="3"/>
  <c r="AR216" i="3"/>
  <c r="BC216" i="3"/>
  <c r="AY216" i="3"/>
  <c r="AU216" i="3"/>
  <c r="BB218" i="3"/>
  <c r="AX218" i="3"/>
  <c r="AT218" i="3"/>
  <c r="BA218" i="3"/>
  <c r="AW218" i="3"/>
  <c r="AS218" i="3"/>
  <c r="AZ218" i="3"/>
  <c r="AV218" i="3"/>
  <c r="AR218" i="3"/>
  <c r="BC218" i="3"/>
  <c r="AY218" i="3"/>
  <c r="AU218" i="3"/>
  <c r="BB220" i="3"/>
  <c r="AX220" i="3"/>
  <c r="AT220" i="3"/>
  <c r="BA220" i="3"/>
  <c r="AW220" i="3"/>
  <c r="AS220" i="3"/>
  <c r="AZ220" i="3"/>
  <c r="AV220" i="3"/>
  <c r="AR220" i="3"/>
  <c r="BC220" i="3"/>
  <c r="AY220" i="3"/>
  <c r="AU220" i="3"/>
  <c r="BB222" i="3"/>
  <c r="AX222" i="3"/>
  <c r="AT222" i="3"/>
  <c r="BA222" i="3"/>
  <c r="AW222" i="3"/>
  <c r="AS222" i="3"/>
  <c r="AZ222" i="3"/>
  <c r="AV222" i="3"/>
  <c r="AR222" i="3"/>
  <c r="BC222" i="3"/>
  <c r="AY222" i="3"/>
  <c r="AU222" i="3"/>
  <c r="BB224" i="3"/>
  <c r="AX224" i="3"/>
  <c r="AT224" i="3"/>
  <c r="BA224" i="3"/>
  <c r="AW224" i="3"/>
  <c r="AS224" i="3"/>
  <c r="AZ224" i="3"/>
  <c r="AV224" i="3"/>
  <c r="AR224" i="3"/>
  <c r="BC224" i="3"/>
  <c r="AY224" i="3"/>
  <c r="AU224" i="3"/>
  <c r="BB226" i="3"/>
  <c r="AX226" i="3"/>
  <c r="AT226" i="3"/>
  <c r="BA226" i="3"/>
  <c r="AW226" i="3"/>
  <c r="AS226" i="3"/>
  <c r="AZ226" i="3"/>
  <c r="AV226" i="3"/>
  <c r="AR226" i="3"/>
  <c r="BC226" i="3"/>
  <c r="AY226" i="3"/>
  <c r="AU226" i="3"/>
  <c r="AZ239" i="3"/>
  <c r="AV239" i="3"/>
  <c r="AR239" i="3"/>
  <c r="BC239" i="3"/>
  <c r="AY239" i="3"/>
  <c r="AU239" i="3"/>
  <c r="BB239" i="3"/>
  <c r="AX239" i="3"/>
  <c r="AT239" i="3"/>
  <c r="BA239" i="3"/>
  <c r="AW239" i="3"/>
  <c r="AS239" i="3"/>
  <c r="T241" i="3"/>
  <c r="AZ241" i="3"/>
  <c r="AV241" i="3"/>
  <c r="AR241" i="3"/>
  <c r="BC241" i="3"/>
  <c r="AY241" i="3"/>
  <c r="AU241" i="3"/>
  <c r="BB241" i="3"/>
  <c r="AX241" i="3"/>
  <c r="AT241" i="3"/>
  <c r="BA241" i="3"/>
  <c r="AW241" i="3"/>
  <c r="AS241" i="3"/>
  <c r="AZ243" i="3"/>
  <c r="AV243" i="3"/>
  <c r="AR243" i="3"/>
  <c r="BC243" i="3"/>
  <c r="AY243" i="3"/>
  <c r="AU243" i="3"/>
  <c r="BB243" i="3"/>
  <c r="AX243" i="3"/>
  <c r="AT243" i="3"/>
  <c r="BA243" i="3"/>
  <c r="AW243" i="3"/>
  <c r="AS243" i="3"/>
  <c r="T245" i="3"/>
  <c r="AZ245" i="3"/>
  <c r="AV245" i="3"/>
  <c r="AR245" i="3"/>
  <c r="BC245" i="3"/>
  <c r="AY245" i="3"/>
  <c r="AU245" i="3"/>
  <c r="BB245" i="3"/>
  <c r="AX245" i="3"/>
  <c r="AT245" i="3"/>
  <c r="BA245" i="3"/>
  <c r="AW245" i="3"/>
  <c r="AS245" i="3"/>
  <c r="AZ247" i="3"/>
  <c r="AV247" i="3"/>
  <c r="AR247" i="3"/>
  <c r="BC247" i="3"/>
  <c r="AY247" i="3"/>
  <c r="AU247" i="3"/>
  <c r="BB247" i="3"/>
  <c r="AX247" i="3"/>
  <c r="AT247" i="3"/>
  <c r="BA247" i="3"/>
  <c r="AW247" i="3"/>
  <c r="AS247" i="3"/>
  <c r="T247" i="3"/>
  <c r="AZ249" i="3"/>
  <c r="AV249" i="3"/>
  <c r="AR249" i="3"/>
  <c r="BC249" i="3"/>
  <c r="AY249" i="3"/>
  <c r="AU249" i="3"/>
  <c r="BB249" i="3"/>
  <c r="AX249" i="3"/>
  <c r="AT249" i="3"/>
  <c r="BA249" i="3"/>
  <c r="AW249" i="3"/>
  <c r="AS249" i="3"/>
  <c r="AZ251" i="3"/>
  <c r="AV251" i="3"/>
  <c r="AR251" i="3"/>
  <c r="BC251" i="3"/>
  <c r="AY251" i="3"/>
  <c r="AU251" i="3"/>
  <c r="BB251" i="3"/>
  <c r="AX251" i="3"/>
  <c r="AT251" i="3"/>
  <c r="BA251" i="3"/>
  <c r="AW251" i="3"/>
  <c r="AS251" i="3"/>
  <c r="AZ253" i="3"/>
  <c r="AV253" i="3"/>
  <c r="AR253" i="3"/>
  <c r="BC253" i="3"/>
  <c r="AY253" i="3"/>
  <c r="AU253" i="3"/>
  <c r="BB253" i="3"/>
  <c r="AX253" i="3"/>
  <c r="AT253" i="3"/>
  <c r="BA253" i="3"/>
  <c r="AW253" i="3"/>
  <c r="AS253" i="3"/>
  <c r="AZ255" i="3"/>
  <c r="AV255" i="3"/>
  <c r="AR255" i="3"/>
  <c r="BC255" i="3"/>
  <c r="AY255" i="3"/>
  <c r="AU255" i="3"/>
  <c r="BB255" i="3"/>
  <c r="AX255" i="3"/>
  <c r="AT255" i="3"/>
  <c r="BA255" i="3"/>
  <c r="AW255" i="3"/>
  <c r="AS255" i="3"/>
  <c r="AZ257" i="3"/>
  <c r="AV257" i="3"/>
  <c r="AR257" i="3"/>
  <c r="BC257" i="3"/>
  <c r="AY257" i="3"/>
  <c r="AU257" i="3"/>
  <c r="BB257" i="3"/>
  <c r="AX257" i="3"/>
  <c r="AT257" i="3"/>
  <c r="BA257" i="3"/>
  <c r="AW257" i="3"/>
  <c r="AS257" i="3"/>
  <c r="S328" i="3"/>
  <c r="BA328" i="3"/>
  <c r="AW328" i="3"/>
  <c r="AS328" i="3"/>
  <c r="AZ328" i="3"/>
  <c r="AV328" i="3"/>
  <c r="AR328" i="3"/>
  <c r="BC328" i="3"/>
  <c r="AY328" i="3"/>
  <c r="AU328" i="3"/>
  <c r="BB328" i="3"/>
  <c r="AX328" i="3"/>
  <c r="AT328" i="3"/>
  <c r="S330" i="3"/>
  <c r="BA330" i="3"/>
  <c r="AW330" i="3"/>
  <c r="AS330" i="3"/>
  <c r="AZ330" i="3"/>
  <c r="AV330" i="3"/>
  <c r="AR330" i="3"/>
  <c r="BC330" i="3"/>
  <c r="AY330" i="3"/>
  <c r="AU330" i="3"/>
  <c r="BB330" i="3"/>
  <c r="AX330" i="3"/>
  <c r="AT330" i="3"/>
  <c r="BA332" i="3"/>
  <c r="AW332" i="3"/>
  <c r="AS332" i="3"/>
  <c r="AZ332" i="3"/>
  <c r="AV332" i="3"/>
  <c r="AR332" i="3"/>
  <c r="BC332" i="3"/>
  <c r="AY332" i="3"/>
  <c r="AU332" i="3"/>
  <c r="BB332" i="3"/>
  <c r="AX332" i="3"/>
  <c r="AT332" i="3"/>
  <c r="BA334" i="3"/>
  <c r="AW334" i="3"/>
  <c r="AS334" i="3"/>
  <c r="AZ334" i="3"/>
  <c r="AV334" i="3"/>
  <c r="AR334" i="3"/>
  <c r="BC334" i="3"/>
  <c r="AY334" i="3"/>
  <c r="AU334" i="3"/>
  <c r="BB334" i="3"/>
  <c r="AX334" i="3"/>
  <c r="AT334" i="3"/>
  <c r="U337" i="3"/>
  <c r="BA337" i="3"/>
  <c r="AW337" i="3"/>
  <c r="AS337" i="3"/>
  <c r="AZ337" i="3"/>
  <c r="AV337" i="3"/>
  <c r="AR337" i="3"/>
  <c r="BC337" i="3"/>
  <c r="AY337" i="3"/>
  <c r="AU337" i="3"/>
  <c r="BB337" i="3"/>
  <c r="AX337" i="3"/>
  <c r="AT337" i="3"/>
  <c r="U341" i="3"/>
  <c r="BC341" i="3"/>
  <c r="AY341" i="3"/>
  <c r="AU341" i="3"/>
  <c r="BA341" i="3"/>
  <c r="AW341" i="3"/>
  <c r="AS341" i="3"/>
  <c r="AX341" i="3"/>
  <c r="AV341" i="3"/>
  <c r="BB341" i="3"/>
  <c r="AT341" i="3"/>
  <c r="AZ341" i="3"/>
  <c r="AR341" i="3"/>
  <c r="U345" i="3"/>
  <c r="BC345" i="3"/>
  <c r="AY345" i="3"/>
  <c r="AU345" i="3"/>
  <c r="BA345" i="3"/>
  <c r="AW345" i="3"/>
  <c r="AS345" i="3"/>
  <c r="AX345" i="3"/>
  <c r="AV345" i="3"/>
  <c r="BB345" i="3"/>
  <c r="AT345" i="3"/>
  <c r="AZ345" i="3"/>
  <c r="AR345" i="3"/>
  <c r="AZ349" i="3"/>
  <c r="AV349" i="3"/>
  <c r="AR349" i="3"/>
  <c r="BC349" i="3"/>
  <c r="AY349" i="3"/>
  <c r="AU349" i="3"/>
  <c r="BB349" i="3"/>
  <c r="AX349" i="3"/>
  <c r="AT349" i="3"/>
  <c r="BA349" i="3"/>
  <c r="AW349" i="3"/>
  <c r="AS349" i="3"/>
  <c r="AZ353" i="3"/>
  <c r="AV353" i="3"/>
  <c r="AR353" i="3"/>
  <c r="BC353" i="3"/>
  <c r="AY353" i="3"/>
  <c r="AU353" i="3"/>
  <c r="BB353" i="3"/>
  <c r="AX353" i="3"/>
  <c r="AT353" i="3"/>
  <c r="BA353" i="3"/>
  <c r="AW353" i="3"/>
  <c r="AS353" i="3"/>
  <c r="BA357" i="3"/>
  <c r="AW357" i="3"/>
  <c r="AS357" i="3"/>
  <c r="BB357" i="3"/>
  <c r="AV357" i="3"/>
  <c r="AZ357" i="3"/>
  <c r="AU357" i="3"/>
  <c r="AY357" i="3"/>
  <c r="AT357" i="3"/>
  <c r="BC357" i="3"/>
  <c r="AX357" i="3"/>
  <c r="AR357" i="3"/>
  <c r="AZ361" i="3"/>
  <c r="AV361" i="3"/>
  <c r="AR361" i="3"/>
  <c r="BB361" i="3"/>
  <c r="AX361" i="3"/>
  <c r="AT361" i="3"/>
  <c r="BA361" i="3"/>
  <c r="AW361" i="3"/>
  <c r="AS361" i="3"/>
  <c r="AY361" i="3"/>
  <c r="AU361" i="3"/>
  <c r="BC361" i="3"/>
  <c r="AZ365" i="3"/>
  <c r="AV365" i="3"/>
  <c r="AR365" i="3"/>
  <c r="BB365" i="3"/>
  <c r="AX365" i="3"/>
  <c r="AT365" i="3"/>
  <c r="BA365" i="3"/>
  <c r="AW365" i="3"/>
  <c r="AS365" i="3"/>
  <c r="AY365" i="3"/>
  <c r="AU365" i="3"/>
  <c r="BC365" i="3"/>
  <c r="AZ369" i="3"/>
  <c r="AV369" i="3"/>
  <c r="AR369" i="3"/>
  <c r="BB369" i="3"/>
  <c r="AX369" i="3"/>
  <c r="AT369" i="3"/>
  <c r="BA369" i="3"/>
  <c r="AW369" i="3"/>
  <c r="AS369" i="3"/>
  <c r="AY369" i="3"/>
  <c r="AU369" i="3"/>
  <c r="BC369" i="3"/>
  <c r="AZ373" i="3"/>
  <c r="AV373" i="3"/>
  <c r="AR373" i="3"/>
  <c r="BB373" i="3"/>
  <c r="AX373" i="3"/>
  <c r="AT373" i="3"/>
  <c r="BA373" i="3"/>
  <c r="AW373" i="3"/>
  <c r="AS373" i="3"/>
  <c r="AY373" i="3"/>
  <c r="AU373" i="3"/>
  <c r="BC373" i="3"/>
  <c r="R377" i="3"/>
  <c r="AZ377" i="3"/>
  <c r="AV377" i="3"/>
  <c r="AR377" i="3"/>
  <c r="BB377" i="3"/>
  <c r="AX377" i="3"/>
  <c r="AT377" i="3"/>
  <c r="BA377" i="3"/>
  <c r="AW377" i="3"/>
  <c r="AS377" i="3"/>
  <c r="AY377" i="3"/>
  <c r="AU377" i="3"/>
  <c r="BC377" i="3"/>
  <c r="R381" i="3"/>
  <c r="AZ381" i="3"/>
  <c r="AV381" i="3"/>
  <c r="AR381" i="3"/>
  <c r="BB381" i="3"/>
  <c r="AX381" i="3"/>
  <c r="AT381" i="3"/>
  <c r="BA381" i="3"/>
  <c r="AW381" i="3"/>
  <c r="AS381" i="3"/>
  <c r="AY381" i="3"/>
  <c r="AU381" i="3"/>
  <c r="BC381" i="3"/>
  <c r="R385" i="3"/>
  <c r="AZ385" i="3"/>
  <c r="AV385" i="3"/>
  <c r="AR385" i="3"/>
  <c r="BB385" i="3"/>
  <c r="AX385" i="3"/>
  <c r="AT385" i="3"/>
  <c r="BA385" i="3"/>
  <c r="AW385" i="3"/>
  <c r="AS385" i="3"/>
  <c r="AY385" i="3"/>
  <c r="AU385" i="3"/>
  <c r="BC385" i="3"/>
  <c r="U389" i="3"/>
  <c r="AZ389" i="3"/>
  <c r="AV389" i="3"/>
  <c r="AR389" i="3"/>
  <c r="BB389" i="3"/>
  <c r="AX389" i="3"/>
  <c r="AT389" i="3"/>
  <c r="BA389" i="3"/>
  <c r="AW389" i="3"/>
  <c r="AS389" i="3"/>
  <c r="AY389" i="3"/>
  <c r="AU389" i="3"/>
  <c r="BC389" i="3"/>
  <c r="AZ393" i="3"/>
  <c r="AV393" i="3"/>
  <c r="AR393" i="3"/>
  <c r="BB393" i="3"/>
  <c r="AX393" i="3"/>
  <c r="AT393" i="3"/>
  <c r="BA393" i="3"/>
  <c r="AW393" i="3"/>
  <c r="AS393" i="3"/>
  <c r="AY393" i="3"/>
  <c r="AU393" i="3"/>
  <c r="BC393" i="3"/>
  <c r="BB397" i="3"/>
  <c r="AX397" i="3"/>
  <c r="AT397" i="3"/>
  <c r="BA397" i="3"/>
  <c r="AW397" i="3"/>
  <c r="AS397" i="3"/>
  <c r="AV397" i="3"/>
  <c r="AZ397" i="3"/>
  <c r="AR397" i="3"/>
  <c r="AY397" i="3"/>
  <c r="BC397" i="3"/>
  <c r="AU397" i="3"/>
  <c r="U401" i="3"/>
  <c r="BB401" i="3"/>
  <c r="AX401" i="3"/>
  <c r="AT401" i="3"/>
  <c r="BA401" i="3"/>
  <c r="AW401" i="3"/>
  <c r="AS401" i="3"/>
  <c r="AV401" i="3"/>
  <c r="AZ401" i="3"/>
  <c r="AR401" i="3"/>
  <c r="AY401" i="3"/>
  <c r="BC401" i="3"/>
  <c r="AU401" i="3"/>
  <c r="BB405" i="3"/>
  <c r="AX405" i="3"/>
  <c r="AT405" i="3"/>
  <c r="BA405" i="3"/>
  <c r="AW405" i="3"/>
  <c r="AS405" i="3"/>
  <c r="AV405" i="3"/>
  <c r="BC405" i="3"/>
  <c r="AU405" i="3"/>
  <c r="AZ405" i="3"/>
  <c r="AR405" i="3"/>
  <c r="AY405" i="3"/>
  <c r="S409" i="3"/>
  <c r="BB409" i="3"/>
  <c r="AX409" i="3"/>
  <c r="AT409" i="3"/>
  <c r="BA409" i="3"/>
  <c r="AW409" i="3"/>
  <c r="AS409" i="3"/>
  <c r="AV409" i="3"/>
  <c r="BC409" i="3"/>
  <c r="AU409" i="3"/>
  <c r="AZ409" i="3"/>
  <c r="AR409" i="3"/>
  <c r="AY409" i="3"/>
  <c r="R413" i="3"/>
  <c r="BB413" i="3"/>
  <c r="AX413" i="3"/>
  <c r="AT413" i="3"/>
  <c r="BA413" i="3"/>
  <c r="AW413" i="3"/>
  <c r="AS413" i="3"/>
  <c r="AV413" i="3"/>
  <c r="BC413" i="3"/>
  <c r="AU413" i="3"/>
  <c r="AZ413" i="3"/>
  <c r="AR413" i="3"/>
  <c r="AY413" i="3"/>
  <c r="AZ417" i="3"/>
  <c r="AV417" i="3"/>
  <c r="AR417" i="3"/>
  <c r="BB417" i="3"/>
  <c r="AX417" i="3"/>
  <c r="AT417" i="3"/>
  <c r="BA417" i="3"/>
  <c r="AW417" i="3"/>
  <c r="AS417" i="3"/>
  <c r="AU417" i="3"/>
  <c r="BC417" i="3"/>
  <c r="AY417" i="3"/>
  <c r="U421" i="3"/>
  <c r="AZ421" i="3"/>
  <c r="AV421" i="3"/>
  <c r="AR421" i="3"/>
  <c r="BB421" i="3"/>
  <c r="AX421" i="3"/>
  <c r="AT421" i="3"/>
  <c r="BA421" i="3"/>
  <c r="AW421" i="3"/>
  <c r="AS421" i="3"/>
  <c r="AU421" i="3"/>
  <c r="BC421" i="3"/>
  <c r="AY421" i="3"/>
  <c r="AZ425" i="3"/>
  <c r="AV425" i="3"/>
  <c r="AR425" i="3"/>
  <c r="BB425" i="3"/>
  <c r="AX425" i="3"/>
  <c r="AT425" i="3"/>
  <c r="BA425" i="3"/>
  <c r="AW425" i="3"/>
  <c r="AS425" i="3"/>
  <c r="AU425" i="3"/>
  <c r="BC425" i="3"/>
  <c r="AY425" i="3"/>
  <c r="U429" i="3"/>
  <c r="AZ429" i="3"/>
  <c r="AV429" i="3"/>
  <c r="AR429" i="3"/>
  <c r="BB429" i="3"/>
  <c r="AX429" i="3"/>
  <c r="AT429" i="3"/>
  <c r="BA429" i="3"/>
  <c r="AW429" i="3"/>
  <c r="AS429" i="3"/>
  <c r="AU429" i="3"/>
  <c r="BC429" i="3"/>
  <c r="AY429" i="3"/>
  <c r="U433" i="3"/>
  <c r="BB433" i="3"/>
  <c r="AX433" i="3"/>
  <c r="AT433" i="3"/>
  <c r="BA433" i="3"/>
  <c r="AW433" i="3"/>
  <c r="AS433" i="3"/>
  <c r="BC433" i="3"/>
  <c r="AU433" i="3"/>
  <c r="AY433" i="3"/>
  <c r="AV433" i="3"/>
  <c r="AZ433" i="3"/>
  <c r="AR433" i="3"/>
  <c r="R437" i="3"/>
  <c r="BB437" i="3"/>
  <c r="AX437" i="3"/>
  <c r="AT437" i="3"/>
  <c r="BA437" i="3"/>
  <c r="AW437" i="3"/>
  <c r="AS437" i="3"/>
  <c r="BC437" i="3"/>
  <c r="AU437" i="3"/>
  <c r="AY437" i="3"/>
  <c r="AV437" i="3"/>
  <c r="AZ437" i="3"/>
  <c r="AR437" i="3"/>
  <c r="R441" i="3"/>
  <c r="BB441" i="3"/>
  <c r="AX441" i="3"/>
  <c r="AT441" i="3"/>
  <c r="BA441" i="3"/>
  <c r="AW441" i="3"/>
  <c r="AS441" i="3"/>
  <c r="BC441" i="3"/>
  <c r="AU441" i="3"/>
  <c r="AY441" i="3"/>
  <c r="AV441" i="3"/>
  <c r="AZ441" i="3"/>
  <c r="AR441" i="3"/>
  <c r="R445" i="3"/>
  <c r="BB445" i="3"/>
  <c r="AX445" i="3"/>
  <c r="AT445" i="3"/>
  <c r="BA445" i="3"/>
  <c r="AW445" i="3"/>
  <c r="AS445" i="3"/>
  <c r="BC445" i="3"/>
  <c r="AU445" i="3"/>
  <c r="AY445" i="3"/>
  <c r="AV445" i="3"/>
  <c r="AZ445" i="3"/>
  <c r="AR445" i="3"/>
  <c r="R449" i="3"/>
  <c r="BC449" i="3"/>
  <c r="AY449" i="3"/>
  <c r="AU449" i="3"/>
  <c r="AX449" i="3"/>
  <c r="AS449" i="3"/>
  <c r="BB449" i="3"/>
  <c r="AW449" i="3"/>
  <c r="AR449" i="3"/>
  <c r="AT449" i="3"/>
  <c r="AZ449" i="3"/>
  <c r="AV449" i="3"/>
  <c r="BA449" i="3"/>
  <c r="U453" i="3"/>
  <c r="BC453" i="3"/>
  <c r="AY453" i="3"/>
  <c r="AU453" i="3"/>
  <c r="BA453" i="3"/>
  <c r="AV453" i="3"/>
  <c r="AX453" i="3"/>
  <c r="AS453" i="3"/>
  <c r="BB453" i="3"/>
  <c r="AW453" i="3"/>
  <c r="AR453" i="3"/>
  <c r="AT453" i="3"/>
  <c r="AZ453" i="3"/>
  <c r="U457" i="3"/>
  <c r="AZ457" i="3"/>
  <c r="AV457" i="3"/>
  <c r="AR457" i="3"/>
  <c r="BC457" i="3"/>
  <c r="AY457" i="3"/>
  <c r="AU457" i="3"/>
  <c r="AX457" i="3"/>
  <c r="BB457" i="3"/>
  <c r="AT457" i="3"/>
  <c r="BA457" i="3"/>
  <c r="AS457" i="3"/>
  <c r="AW457" i="3"/>
  <c r="U461" i="3"/>
  <c r="AZ461" i="3"/>
  <c r="AV461" i="3"/>
  <c r="AR461" i="3"/>
  <c r="BC461" i="3"/>
  <c r="AY461" i="3"/>
  <c r="AU461" i="3"/>
  <c r="AX461" i="3"/>
  <c r="BB461" i="3"/>
  <c r="AT461" i="3"/>
  <c r="BA461" i="3"/>
  <c r="AS461" i="3"/>
  <c r="AW461" i="3"/>
  <c r="AZ465" i="3"/>
  <c r="AV465" i="3"/>
  <c r="AR465" i="3"/>
  <c r="BC465" i="3"/>
  <c r="AY465" i="3"/>
  <c r="AU465" i="3"/>
  <c r="AX465" i="3"/>
  <c r="BB465" i="3"/>
  <c r="AT465" i="3"/>
  <c r="BA465" i="3"/>
  <c r="AS465" i="3"/>
  <c r="AW465" i="3"/>
  <c r="BB469" i="3"/>
  <c r="AX469" i="3"/>
  <c r="AT469" i="3"/>
  <c r="AZ469" i="3"/>
  <c r="AV469" i="3"/>
  <c r="AR469" i="3"/>
  <c r="BC469" i="3"/>
  <c r="AY469" i="3"/>
  <c r="AU469" i="3"/>
  <c r="AS469" i="3"/>
  <c r="BA469" i="3"/>
  <c r="AW469" i="3"/>
  <c r="R473" i="3"/>
  <c r="BB473" i="3"/>
  <c r="AX473" i="3"/>
  <c r="AT473" i="3"/>
  <c r="AZ473" i="3"/>
  <c r="AV473" i="3"/>
  <c r="AR473" i="3"/>
  <c r="BC473" i="3"/>
  <c r="AY473" i="3"/>
  <c r="AU473" i="3"/>
  <c r="AS473" i="3"/>
  <c r="BA473" i="3"/>
  <c r="AW473" i="3"/>
  <c r="U6" i="3"/>
  <c r="BB6" i="3"/>
  <c r="AX6" i="3"/>
  <c r="BA6" i="3"/>
  <c r="AW6" i="3"/>
  <c r="AS6" i="3"/>
  <c r="AZ6" i="3"/>
  <c r="AR6" i="3"/>
  <c r="AV6" i="3"/>
  <c r="AT6" i="3"/>
  <c r="BC6" i="3"/>
  <c r="AY6" i="3"/>
  <c r="AU6" i="3"/>
  <c r="T21" i="3"/>
  <c r="BB21" i="3"/>
  <c r="AX21" i="3"/>
  <c r="AT21" i="3"/>
  <c r="BA21" i="3"/>
  <c r="AW21" i="3"/>
  <c r="AS21" i="3"/>
  <c r="AV21" i="3"/>
  <c r="AZ21" i="3"/>
  <c r="AR21" i="3"/>
  <c r="BC21" i="3"/>
  <c r="AY21" i="3"/>
  <c r="AU21" i="3"/>
  <c r="U24" i="3"/>
  <c r="BB24" i="3"/>
  <c r="AX24" i="3"/>
  <c r="AT24" i="3"/>
  <c r="BA24" i="3"/>
  <c r="AW24" i="3"/>
  <c r="AS24" i="3"/>
  <c r="AZ24" i="3"/>
  <c r="AV24" i="3"/>
  <c r="AR24" i="3"/>
  <c r="BC24" i="3"/>
  <c r="AY24" i="3"/>
  <c r="AU24" i="3"/>
  <c r="T8" i="3"/>
  <c r="BC12" i="1" s="1"/>
  <c r="BB8" i="3"/>
  <c r="AX8" i="3"/>
  <c r="AT8" i="3"/>
  <c r="BA8" i="3"/>
  <c r="AW8" i="3"/>
  <c r="AS8" i="3"/>
  <c r="AZ8" i="3"/>
  <c r="AV8" i="3"/>
  <c r="AR8" i="3"/>
  <c r="BC8" i="3"/>
  <c r="AY8" i="3"/>
  <c r="AU8" i="3"/>
  <c r="U10" i="3"/>
  <c r="BB10" i="3"/>
  <c r="AX10" i="3"/>
  <c r="AT10" i="3"/>
  <c r="BA10" i="3"/>
  <c r="AW10" i="3"/>
  <c r="AS10" i="3"/>
  <c r="AZ10" i="3"/>
  <c r="AV10" i="3"/>
  <c r="AR10" i="3"/>
  <c r="BC10" i="3"/>
  <c r="AY10" i="3"/>
  <c r="AU10" i="3"/>
  <c r="T12" i="3"/>
  <c r="BB12" i="3"/>
  <c r="AX12" i="3"/>
  <c r="AT12" i="3"/>
  <c r="BA12" i="3"/>
  <c r="AW12" i="3"/>
  <c r="AS12" i="3"/>
  <c r="AZ12" i="3"/>
  <c r="AV12" i="3"/>
  <c r="AR12" i="3"/>
  <c r="BC12" i="3"/>
  <c r="AY12" i="3"/>
  <c r="AU12" i="3"/>
  <c r="U14" i="3"/>
  <c r="BB14" i="3"/>
  <c r="AX14" i="3"/>
  <c r="AT14" i="3"/>
  <c r="BA14" i="3"/>
  <c r="AW14" i="3"/>
  <c r="AS14" i="3"/>
  <c r="AZ14" i="3"/>
  <c r="AV14" i="3"/>
  <c r="AR14" i="3"/>
  <c r="BC14" i="3"/>
  <c r="AY14" i="3"/>
  <c r="AU14" i="3"/>
  <c r="T16" i="3"/>
  <c r="BB16" i="3"/>
  <c r="AX16" i="3"/>
  <c r="AT16" i="3"/>
  <c r="BA16" i="3"/>
  <c r="AW16" i="3"/>
  <c r="AS16" i="3"/>
  <c r="AZ16" i="3"/>
  <c r="AV16" i="3"/>
  <c r="AR16" i="3"/>
  <c r="BC16" i="3"/>
  <c r="AY16" i="3"/>
  <c r="AU16" i="3"/>
  <c r="U18" i="3"/>
  <c r="BB18" i="3"/>
  <c r="AX18" i="3"/>
  <c r="AT18" i="3"/>
  <c r="BA18" i="3"/>
  <c r="AW18" i="3"/>
  <c r="AS18" i="3"/>
  <c r="AZ18" i="3"/>
  <c r="AV18" i="3"/>
  <c r="AR18" i="3"/>
  <c r="BC18" i="3"/>
  <c r="AY18" i="3"/>
  <c r="AU18" i="3"/>
  <c r="T20" i="3"/>
  <c r="BB20" i="3"/>
  <c r="AX20" i="3"/>
  <c r="AT20" i="3"/>
  <c r="BA20" i="3"/>
  <c r="AW20" i="3"/>
  <c r="AS20" i="3"/>
  <c r="AZ20" i="3"/>
  <c r="AV20" i="3"/>
  <c r="AR20" i="3"/>
  <c r="BC20" i="3"/>
  <c r="AY20" i="3"/>
  <c r="AU20" i="3"/>
  <c r="U27" i="3"/>
  <c r="BB27" i="3"/>
  <c r="AX27" i="3"/>
  <c r="AT27" i="3"/>
  <c r="BA27" i="3"/>
  <c r="AW27" i="3"/>
  <c r="AS27" i="3"/>
  <c r="AZ27" i="3"/>
  <c r="AV27" i="3"/>
  <c r="AR27" i="3"/>
  <c r="BC27" i="3"/>
  <c r="AY27" i="3"/>
  <c r="AU27" i="3"/>
  <c r="T25" i="3"/>
  <c r="BB25" i="3"/>
  <c r="AX25" i="3"/>
  <c r="AT25" i="3"/>
  <c r="BA25" i="3"/>
  <c r="AW25" i="3"/>
  <c r="AS25" i="3"/>
  <c r="AZ25" i="3"/>
  <c r="AV25" i="3"/>
  <c r="AR25" i="3"/>
  <c r="BC25" i="3"/>
  <c r="AY25" i="3"/>
  <c r="AU25" i="3"/>
  <c r="U30" i="3"/>
  <c r="BB30" i="3"/>
  <c r="AX30" i="3"/>
  <c r="AT30" i="3"/>
  <c r="BA30" i="3"/>
  <c r="AW30" i="3"/>
  <c r="AS30" i="3"/>
  <c r="AZ30" i="3"/>
  <c r="AV30" i="3"/>
  <c r="AR30" i="3"/>
  <c r="BC30" i="3"/>
  <c r="AY30" i="3"/>
  <c r="AU30" i="3"/>
  <c r="T32" i="3"/>
  <c r="BB32" i="3"/>
  <c r="AX32" i="3"/>
  <c r="AT32" i="3"/>
  <c r="BA32" i="3"/>
  <c r="AW32" i="3"/>
  <c r="AS32" i="3"/>
  <c r="AZ32" i="3"/>
  <c r="AV32" i="3"/>
  <c r="AR32" i="3"/>
  <c r="BC32" i="3"/>
  <c r="AY32" i="3"/>
  <c r="AU32" i="3"/>
  <c r="U34" i="3"/>
  <c r="BB34" i="3"/>
  <c r="AX34" i="3"/>
  <c r="AT34" i="3"/>
  <c r="BA34" i="3"/>
  <c r="AW34" i="3"/>
  <c r="AS34" i="3"/>
  <c r="AZ34" i="3"/>
  <c r="AV34" i="3"/>
  <c r="AR34" i="3"/>
  <c r="BC34" i="3"/>
  <c r="AY34" i="3"/>
  <c r="AU34" i="3"/>
  <c r="T36" i="3"/>
  <c r="BB36" i="3"/>
  <c r="AX36" i="3"/>
  <c r="AT36" i="3"/>
  <c r="BA36" i="3"/>
  <c r="AW36" i="3"/>
  <c r="AS36" i="3"/>
  <c r="AZ36" i="3"/>
  <c r="AV36" i="3"/>
  <c r="AR36" i="3"/>
  <c r="BC36" i="3"/>
  <c r="AY36" i="3"/>
  <c r="AU36" i="3"/>
  <c r="U38" i="3"/>
  <c r="BB38" i="3"/>
  <c r="AX38" i="3"/>
  <c r="AT38" i="3"/>
  <c r="BA38" i="3"/>
  <c r="AW38" i="3"/>
  <c r="AS38" i="3"/>
  <c r="AZ38" i="3"/>
  <c r="AV38" i="3"/>
  <c r="AR38" i="3"/>
  <c r="BC38" i="3"/>
  <c r="AY38" i="3"/>
  <c r="AU38" i="3"/>
  <c r="T40" i="3"/>
  <c r="BB40" i="3"/>
  <c r="AX40" i="3"/>
  <c r="AT40" i="3"/>
  <c r="BA40" i="3"/>
  <c r="AW40" i="3"/>
  <c r="AS40" i="3"/>
  <c r="AZ40" i="3"/>
  <c r="AV40" i="3"/>
  <c r="AR40" i="3"/>
  <c r="BC40" i="3"/>
  <c r="AY40" i="3"/>
  <c r="AU40" i="3"/>
  <c r="U42" i="3"/>
  <c r="BB42" i="3"/>
  <c r="AX42" i="3"/>
  <c r="AT42" i="3"/>
  <c r="BA42" i="3"/>
  <c r="AW42" i="3"/>
  <c r="AS42" i="3"/>
  <c r="AZ42" i="3"/>
  <c r="AV42" i="3"/>
  <c r="AR42" i="3"/>
  <c r="BC42" i="3"/>
  <c r="AY42" i="3"/>
  <c r="AU42" i="3"/>
  <c r="BB44" i="3"/>
  <c r="AX44" i="3"/>
  <c r="AT44" i="3"/>
  <c r="BA44" i="3"/>
  <c r="AW44" i="3"/>
  <c r="AS44" i="3"/>
  <c r="AZ44" i="3"/>
  <c r="AV44" i="3"/>
  <c r="AR44" i="3"/>
  <c r="BC44" i="3"/>
  <c r="AY44" i="3"/>
  <c r="AU44" i="3"/>
  <c r="BB46" i="3"/>
  <c r="AX46" i="3"/>
  <c r="AT46" i="3"/>
  <c r="BA46" i="3"/>
  <c r="AW46" i="3"/>
  <c r="AS46" i="3"/>
  <c r="AZ46" i="3"/>
  <c r="AV46" i="3"/>
  <c r="AR46" i="3"/>
  <c r="BC46" i="3"/>
  <c r="AY46" i="3"/>
  <c r="AU46" i="3"/>
  <c r="BB48" i="3"/>
  <c r="AX48" i="3"/>
  <c r="AT48" i="3"/>
  <c r="BA48" i="3"/>
  <c r="AW48" i="3"/>
  <c r="AS48" i="3"/>
  <c r="AZ48" i="3"/>
  <c r="AV48" i="3"/>
  <c r="AR48" i="3"/>
  <c r="BC48" i="3"/>
  <c r="AY48" i="3"/>
  <c r="AU48" i="3"/>
  <c r="BB50" i="3"/>
  <c r="AX50" i="3"/>
  <c r="AT50" i="3"/>
  <c r="BA50" i="3"/>
  <c r="AW50" i="3"/>
  <c r="AS50" i="3"/>
  <c r="AZ50" i="3"/>
  <c r="AV50" i="3"/>
  <c r="AR50" i="3"/>
  <c r="BC50" i="3"/>
  <c r="AY50" i="3"/>
  <c r="AU50" i="3"/>
  <c r="BB52" i="3"/>
  <c r="AX52" i="3"/>
  <c r="AT52" i="3"/>
  <c r="BA52" i="3"/>
  <c r="AW52" i="3"/>
  <c r="AS52" i="3"/>
  <c r="AZ52" i="3"/>
  <c r="AV52" i="3"/>
  <c r="AR52" i="3"/>
  <c r="BC52" i="3"/>
  <c r="AY52" i="3"/>
  <c r="AU52" i="3"/>
  <c r="BB54" i="3"/>
  <c r="AX54" i="3"/>
  <c r="AT54" i="3"/>
  <c r="BA54" i="3"/>
  <c r="AW54" i="3"/>
  <c r="AS54" i="3"/>
  <c r="AZ54" i="3"/>
  <c r="AV54" i="3"/>
  <c r="AR54" i="3"/>
  <c r="BC54" i="3"/>
  <c r="AY54" i="3"/>
  <c r="AU54" i="3"/>
  <c r="AZ230" i="3"/>
  <c r="BC230" i="3"/>
  <c r="BB230" i="3"/>
  <c r="BA230" i="3"/>
  <c r="AX230" i="3"/>
  <c r="AT230" i="3"/>
  <c r="AW230" i="3"/>
  <c r="AS230" i="3"/>
  <c r="AV230" i="3"/>
  <c r="AR230" i="3"/>
  <c r="AY230" i="3"/>
  <c r="AU230" i="3"/>
  <c r="AZ232" i="3"/>
  <c r="AV232" i="3"/>
  <c r="AR232" i="3"/>
  <c r="BC232" i="3"/>
  <c r="AY232" i="3"/>
  <c r="AU232" i="3"/>
  <c r="BB232" i="3"/>
  <c r="AX232" i="3"/>
  <c r="AT232" i="3"/>
  <c r="BA232" i="3"/>
  <c r="AW232" i="3"/>
  <c r="AS232" i="3"/>
  <c r="T234" i="3"/>
  <c r="AZ234" i="3"/>
  <c r="AV234" i="3"/>
  <c r="AR234" i="3"/>
  <c r="BC234" i="3"/>
  <c r="AY234" i="3"/>
  <c r="AU234" i="3"/>
  <c r="BB234" i="3"/>
  <c r="AX234" i="3"/>
  <c r="AT234" i="3"/>
  <c r="BA234" i="3"/>
  <c r="AW234" i="3"/>
  <c r="AS234" i="3"/>
  <c r="AZ236" i="3"/>
  <c r="AV236" i="3"/>
  <c r="AR236" i="3"/>
  <c r="BC236" i="3"/>
  <c r="AY236" i="3"/>
  <c r="AU236" i="3"/>
  <c r="BB236" i="3"/>
  <c r="AX236" i="3"/>
  <c r="AT236" i="3"/>
  <c r="BA236" i="3"/>
  <c r="AW236" i="3"/>
  <c r="AS236" i="3"/>
  <c r="S261" i="3"/>
  <c r="AZ261" i="3"/>
  <c r="AV261" i="3"/>
  <c r="AR261" i="3"/>
  <c r="BC261" i="3"/>
  <c r="AY261" i="3"/>
  <c r="AU261" i="3"/>
  <c r="BB261" i="3"/>
  <c r="AX261" i="3"/>
  <c r="AT261" i="3"/>
  <c r="BA261" i="3"/>
  <c r="AW261" i="3"/>
  <c r="AS261" i="3"/>
  <c r="AZ263" i="3"/>
  <c r="AV263" i="3"/>
  <c r="AR263" i="3"/>
  <c r="BC263" i="3"/>
  <c r="AY263" i="3"/>
  <c r="AU263" i="3"/>
  <c r="BB263" i="3"/>
  <c r="AX263" i="3"/>
  <c r="AT263" i="3"/>
  <c r="BA263" i="3"/>
  <c r="AW263" i="3"/>
  <c r="AS263" i="3"/>
  <c r="AZ265" i="3"/>
  <c r="AV265" i="3"/>
  <c r="AR265" i="3"/>
  <c r="BC265" i="3"/>
  <c r="AY265" i="3"/>
  <c r="AU265" i="3"/>
  <c r="BB265" i="3"/>
  <c r="AX265" i="3"/>
  <c r="AT265" i="3"/>
  <c r="BA265" i="3"/>
  <c r="AW265" i="3"/>
  <c r="AS265" i="3"/>
  <c r="U267" i="3"/>
  <c r="AZ267" i="3"/>
  <c r="AV267" i="3"/>
  <c r="AR267" i="3"/>
  <c r="BC267" i="3"/>
  <c r="AY267" i="3"/>
  <c r="AU267" i="3"/>
  <c r="BB267" i="3"/>
  <c r="AX267" i="3"/>
  <c r="AT267" i="3"/>
  <c r="BA267" i="3"/>
  <c r="AW267" i="3"/>
  <c r="AS267" i="3"/>
  <c r="AZ269" i="3"/>
  <c r="AV269" i="3"/>
  <c r="AR269" i="3"/>
  <c r="BC269" i="3"/>
  <c r="AY269" i="3"/>
  <c r="AU269" i="3"/>
  <c r="BB269" i="3"/>
  <c r="AX269" i="3"/>
  <c r="AT269" i="3"/>
  <c r="BA269" i="3"/>
  <c r="AW269" i="3"/>
  <c r="AS269" i="3"/>
  <c r="AZ271" i="3"/>
  <c r="AV271" i="3"/>
  <c r="AR271" i="3"/>
  <c r="BC271" i="3"/>
  <c r="AY271" i="3"/>
  <c r="AU271" i="3"/>
  <c r="BB271" i="3"/>
  <c r="AX271" i="3"/>
  <c r="AT271" i="3"/>
  <c r="BA271" i="3"/>
  <c r="AW271" i="3"/>
  <c r="AS271" i="3"/>
  <c r="R273" i="3"/>
  <c r="AZ273" i="3"/>
  <c r="AV273" i="3"/>
  <c r="AR273" i="3"/>
  <c r="BC273" i="3"/>
  <c r="AY273" i="3"/>
  <c r="AU273" i="3"/>
  <c r="BB273" i="3"/>
  <c r="AX273" i="3"/>
  <c r="AT273" i="3"/>
  <c r="BA273" i="3"/>
  <c r="AW273" i="3"/>
  <c r="AS273" i="3"/>
  <c r="R275" i="3"/>
  <c r="AZ275" i="3"/>
  <c r="AV275" i="3"/>
  <c r="AR275" i="3"/>
  <c r="BC275" i="3"/>
  <c r="AY275" i="3"/>
  <c r="AU275" i="3"/>
  <c r="BB275" i="3"/>
  <c r="AX275" i="3"/>
  <c r="AT275" i="3"/>
  <c r="BA275" i="3"/>
  <c r="AW275" i="3"/>
  <c r="AS275" i="3"/>
  <c r="AZ277" i="3"/>
  <c r="AV277" i="3"/>
  <c r="AR277" i="3"/>
  <c r="BC277" i="3"/>
  <c r="AY277" i="3"/>
  <c r="AU277" i="3"/>
  <c r="BB277" i="3"/>
  <c r="AX277" i="3"/>
  <c r="AT277" i="3"/>
  <c r="BA277" i="3"/>
  <c r="AW277" i="3"/>
  <c r="AS277" i="3"/>
  <c r="AZ279" i="3"/>
  <c r="AV279" i="3"/>
  <c r="AR279" i="3"/>
  <c r="BC279" i="3"/>
  <c r="AY279" i="3"/>
  <c r="AU279" i="3"/>
  <c r="BB279" i="3"/>
  <c r="AX279" i="3"/>
  <c r="AT279" i="3"/>
  <c r="BA279" i="3"/>
  <c r="AW279" i="3"/>
  <c r="AS279" i="3"/>
  <c r="AZ281" i="3"/>
  <c r="AV281" i="3"/>
  <c r="AR281" i="3"/>
  <c r="BC281" i="3"/>
  <c r="AY281" i="3"/>
  <c r="AU281" i="3"/>
  <c r="BB281" i="3"/>
  <c r="AX281" i="3"/>
  <c r="AT281" i="3"/>
  <c r="BA281" i="3"/>
  <c r="AW281" i="3"/>
  <c r="AS281" i="3"/>
  <c r="AZ283" i="3"/>
  <c r="AV283" i="3"/>
  <c r="AR283" i="3"/>
  <c r="BB283" i="3"/>
  <c r="AX283" i="3"/>
  <c r="AT283" i="3"/>
  <c r="AW283" i="3"/>
  <c r="BC283" i="3"/>
  <c r="AU283" i="3"/>
  <c r="BA283" i="3"/>
  <c r="AS283" i="3"/>
  <c r="AY283" i="3"/>
  <c r="AZ285" i="3"/>
  <c r="AV285" i="3"/>
  <c r="AR285" i="3"/>
  <c r="BB285" i="3"/>
  <c r="AX285" i="3"/>
  <c r="AT285" i="3"/>
  <c r="AW285" i="3"/>
  <c r="BC285" i="3"/>
  <c r="AU285" i="3"/>
  <c r="BA285" i="3"/>
  <c r="AS285" i="3"/>
  <c r="AY285" i="3"/>
  <c r="AZ287" i="3"/>
  <c r="AV287" i="3"/>
  <c r="AR287" i="3"/>
  <c r="BB287" i="3"/>
  <c r="AX287" i="3"/>
  <c r="AT287" i="3"/>
  <c r="AW287" i="3"/>
  <c r="BC287" i="3"/>
  <c r="AU287" i="3"/>
  <c r="BA287" i="3"/>
  <c r="AS287" i="3"/>
  <c r="AY287" i="3"/>
  <c r="AZ289" i="3"/>
  <c r="AV289" i="3"/>
  <c r="AR289" i="3"/>
  <c r="BB289" i="3"/>
  <c r="AX289" i="3"/>
  <c r="AT289" i="3"/>
  <c r="AW289" i="3"/>
  <c r="BC289" i="3"/>
  <c r="AU289" i="3"/>
  <c r="BA289" i="3"/>
  <c r="AS289" i="3"/>
  <c r="AY289" i="3"/>
  <c r="BA292" i="3"/>
  <c r="AZ292" i="3"/>
  <c r="AV292" i="3"/>
  <c r="AR292" i="3"/>
  <c r="BC292" i="3"/>
  <c r="BB292" i="3"/>
  <c r="AX292" i="3"/>
  <c r="AT292" i="3"/>
  <c r="AW292" i="3"/>
  <c r="AU292" i="3"/>
  <c r="AS292" i="3"/>
  <c r="AY292" i="3"/>
  <c r="S293" i="3"/>
  <c r="BA293" i="3"/>
  <c r="AW293" i="3"/>
  <c r="AS293" i="3"/>
  <c r="AZ293" i="3"/>
  <c r="AV293" i="3"/>
  <c r="AR293" i="3"/>
  <c r="BC293" i="3"/>
  <c r="AY293" i="3"/>
  <c r="AU293" i="3"/>
  <c r="BB293" i="3"/>
  <c r="AX293" i="3"/>
  <c r="AT293" i="3"/>
  <c r="S296" i="3"/>
  <c r="BA296" i="3"/>
  <c r="AW296" i="3"/>
  <c r="AS296" i="3"/>
  <c r="AZ296" i="3"/>
  <c r="AV296" i="3"/>
  <c r="AR296" i="3"/>
  <c r="BC296" i="3"/>
  <c r="AY296" i="3"/>
  <c r="AU296" i="3"/>
  <c r="BB296" i="3"/>
  <c r="AX296" i="3"/>
  <c r="AT296" i="3"/>
  <c r="BA305" i="3"/>
  <c r="AW305" i="3"/>
  <c r="AS305" i="3"/>
  <c r="AZ305" i="3"/>
  <c r="AV305" i="3"/>
  <c r="AR305" i="3"/>
  <c r="BC305" i="3"/>
  <c r="AY305" i="3"/>
  <c r="AU305" i="3"/>
  <c r="BB305" i="3"/>
  <c r="AX305" i="3"/>
  <c r="AT305" i="3"/>
  <c r="BA294" i="3"/>
  <c r="AW294" i="3"/>
  <c r="AS294" i="3"/>
  <c r="AZ294" i="3"/>
  <c r="AV294" i="3"/>
  <c r="AR294" i="3"/>
  <c r="BC294" i="3"/>
  <c r="AY294" i="3"/>
  <c r="AU294" i="3"/>
  <c r="BB294" i="3"/>
  <c r="AX294" i="3"/>
  <c r="AT294" i="3"/>
  <c r="BA299" i="3"/>
  <c r="AW299" i="3"/>
  <c r="AS299" i="3"/>
  <c r="AZ299" i="3"/>
  <c r="AV299" i="3"/>
  <c r="AR299" i="3"/>
  <c r="BC299" i="3"/>
  <c r="AY299" i="3"/>
  <c r="AU299" i="3"/>
  <c r="BB299" i="3"/>
  <c r="AX299" i="3"/>
  <c r="AT299" i="3"/>
  <c r="S306" i="3"/>
  <c r="BA306" i="3"/>
  <c r="AW306" i="3"/>
  <c r="AS306" i="3"/>
  <c r="AZ306" i="3"/>
  <c r="AV306" i="3"/>
  <c r="AR306" i="3"/>
  <c r="BC306" i="3"/>
  <c r="AY306" i="3"/>
  <c r="AU306" i="3"/>
  <c r="BB306" i="3"/>
  <c r="AX306" i="3"/>
  <c r="AT306" i="3"/>
  <c r="BA308" i="3"/>
  <c r="AW308" i="3"/>
  <c r="AS308" i="3"/>
  <c r="AZ308" i="3"/>
  <c r="AV308" i="3"/>
  <c r="AR308" i="3"/>
  <c r="BC308" i="3"/>
  <c r="AY308" i="3"/>
  <c r="AU308" i="3"/>
  <c r="BB308" i="3"/>
  <c r="AX308" i="3"/>
  <c r="AT308" i="3"/>
  <c r="BA311" i="3"/>
  <c r="AW311" i="3"/>
  <c r="AS311" i="3"/>
  <c r="AZ311" i="3"/>
  <c r="AV311" i="3"/>
  <c r="AR311" i="3"/>
  <c r="BC311" i="3"/>
  <c r="AY311" i="3"/>
  <c r="AU311" i="3"/>
  <c r="BB311" i="3"/>
  <c r="AX311" i="3"/>
  <c r="AT311" i="3"/>
  <c r="BA313" i="3"/>
  <c r="AW313" i="3"/>
  <c r="AS313" i="3"/>
  <c r="AZ313" i="3"/>
  <c r="AV313" i="3"/>
  <c r="AR313" i="3"/>
  <c r="BC313" i="3"/>
  <c r="AY313" i="3"/>
  <c r="AU313" i="3"/>
  <c r="BB313" i="3"/>
  <c r="AX313" i="3"/>
  <c r="AT313" i="3"/>
  <c r="BA316" i="3"/>
  <c r="AW316" i="3"/>
  <c r="AS316" i="3"/>
  <c r="AZ316" i="3"/>
  <c r="AV316" i="3"/>
  <c r="AR316" i="3"/>
  <c r="BC316" i="3"/>
  <c r="AY316" i="3"/>
  <c r="AU316" i="3"/>
  <c r="BB316" i="3"/>
  <c r="AX316" i="3"/>
  <c r="AT316" i="3"/>
  <c r="T318" i="3"/>
  <c r="BA318" i="3"/>
  <c r="AW318" i="3"/>
  <c r="AS318" i="3"/>
  <c r="AZ318" i="3"/>
  <c r="AV318" i="3"/>
  <c r="AR318" i="3"/>
  <c r="BC318" i="3"/>
  <c r="AY318" i="3"/>
  <c r="AU318" i="3"/>
  <c r="BB318" i="3"/>
  <c r="AX318" i="3"/>
  <c r="AT318" i="3"/>
  <c r="BA321" i="3"/>
  <c r="AW321" i="3"/>
  <c r="AS321" i="3"/>
  <c r="AZ321" i="3"/>
  <c r="AV321" i="3"/>
  <c r="AR321" i="3"/>
  <c r="BC321" i="3"/>
  <c r="AY321" i="3"/>
  <c r="AU321" i="3"/>
  <c r="BB321" i="3"/>
  <c r="AX321" i="3"/>
  <c r="AT321" i="3"/>
  <c r="BA323" i="3"/>
  <c r="AW323" i="3"/>
  <c r="AS323" i="3"/>
  <c r="AZ323" i="3"/>
  <c r="AV323" i="3"/>
  <c r="AR323" i="3"/>
  <c r="BC323" i="3"/>
  <c r="AY323" i="3"/>
  <c r="AU323" i="3"/>
  <c r="BB323" i="3"/>
  <c r="AX323" i="3"/>
  <c r="AT323" i="3"/>
  <c r="BA320" i="3"/>
  <c r="AW320" i="3"/>
  <c r="AS320" i="3"/>
  <c r="AZ320" i="3"/>
  <c r="AV320" i="3"/>
  <c r="AR320" i="3"/>
  <c r="BC320" i="3"/>
  <c r="AY320" i="3"/>
  <c r="AU320" i="3"/>
  <c r="BB320" i="3"/>
  <c r="AX320" i="3"/>
  <c r="AT320" i="3"/>
  <c r="BA326" i="3"/>
  <c r="AW326" i="3"/>
  <c r="AS326" i="3"/>
  <c r="AZ326" i="3"/>
  <c r="AV326" i="3"/>
  <c r="AR326" i="3"/>
  <c r="BC326" i="3"/>
  <c r="AY326" i="3"/>
  <c r="AU326" i="3"/>
  <c r="BB326" i="3"/>
  <c r="AX326" i="3"/>
  <c r="AT326" i="3"/>
  <c r="S336" i="3"/>
  <c r="BA336" i="3"/>
  <c r="AW336" i="3"/>
  <c r="AS336" i="3"/>
  <c r="AZ336" i="3"/>
  <c r="AV336" i="3"/>
  <c r="AR336" i="3"/>
  <c r="BC336" i="3"/>
  <c r="AY336" i="3"/>
  <c r="AU336" i="3"/>
  <c r="BB336" i="3"/>
  <c r="AX336" i="3"/>
  <c r="AT336" i="3"/>
  <c r="BC340" i="3"/>
  <c r="AY340" i="3"/>
  <c r="AU340" i="3"/>
  <c r="BA340" i="3"/>
  <c r="AW340" i="3"/>
  <c r="AS340" i="3"/>
  <c r="BB340" i="3"/>
  <c r="AT340" i="3"/>
  <c r="AZ340" i="3"/>
  <c r="AR340" i="3"/>
  <c r="AX340" i="3"/>
  <c r="AV340" i="3"/>
  <c r="S344" i="3"/>
  <c r="BC344" i="3"/>
  <c r="AY344" i="3"/>
  <c r="AU344" i="3"/>
  <c r="BA344" i="3"/>
  <c r="AW344" i="3"/>
  <c r="AS344" i="3"/>
  <c r="BB344" i="3"/>
  <c r="AT344" i="3"/>
  <c r="AZ344" i="3"/>
  <c r="AR344" i="3"/>
  <c r="AX344" i="3"/>
  <c r="AV344" i="3"/>
  <c r="AZ348" i="3"/>
  <c r="AV348" i="3"/>
  <c r="AR348" i="3"/>
  <c r="BC348" i="3"/>
  <c r="AY348" i="3"/>
  <c r="AU348" i="3"/>
  <c r="BB348" i="3"/>
  <c r="AX348" i="3"/>
  <c r="AT348" i="3"/>
  <c r="BA348" i="3"/>
  <c r="AW348" i="3"/>
  <c r="AS348" i="3"/>
  <c r="AZ352" i="3"/>
  <c r="AV352" i="3"/>
  <c r="AR352" i="3"/>
  <c r="BC352" i="3"/>
  <c r="AY352" i="3"/>
  <c r="AU352" i="3"/>
  <c r="BB352" i="3"/>
  <c r="AX352" i="3"/>
  <c r="AT352" i="3"/>
  <c r="BA352" i="3"/>
  <c r="AW352" i="3"/>
  <c r="AS352" i="3"/>
  <c r="BA356" i="3"/>
  <c r="AW356" i="3"/>
  <c r="AS356" i="3"/>
  <c r="BC356" i="3"/>
  <c r="AX356" i="3"/>
  <c r="AR356" i="3"/>
  <c r="BB356" i="3"/>
  <c r="AV356" i="3"/>
  <c r="AZ356" i="3"/>
  <c r="AU356" i="3"/>
  <c r="AY356" i="3"/>
  <c r="AT356" i="3"/>
  <c r="AZ360" i="3"/>
  <c r="AV360" i="3"/>
  <c r="AR360" i="3"/>
  <c r="BB360" i="3"/>
  <c r="AX360" i="3"/>
  <c r="AT360" i="3"/>
  <c r="BA360" i="3"/>
  <c r="AW360" i="3"/>
  <c r="AS360" i="3"/>
  <c r="AU360" i="3"/>
  <c r="BC360" i="3"/>
  <c r="AY360" i="3"/>
  <c r="AZ364" i="3"/>
  <c r="AV364" i="3"/>
  <c r="AR364" i="3"/>
  <c r="BB364" i="3"/>
  <c r="AX364" i="3"/>
  <c r="AT364" i="3"/>
  <c r="BA364" i="3"/>
  <c r="AW364" i="3"/>
  <c r="AS364" i="3"/>
  <c r="AU364" i="3"/>
  <c r="BC364" i="3"/>
  <c r="AY364" i="3"/>
  <c r="AZ368" i="3"/>
  <c r="AV368" i="3"/>
  <c r="AR368" i="3"/>
  <c r="BB368" i="3"/>
  <c r="AX368" i="3"/>
  <c r="AT368" i="3"/>
  <c r="BA368" i="3"/>
  <c r="AW368" i="3"/>
  <c r="AS368" i="3"/>
  <c r="AU368" i="3"/>
  <c r="BC368" i="3"/>
  <c r="AY368" i="3"/>
  <c r="T372" i="3"/>
  <c r="AZ372" i="3"/>
  <c r="AV372" i="3"/>
  <c r="AR372" i="3"/>
  <c r="BB372" i="3"/>
  <c r="AX372" i="3"/>
  <c r="AT372" i="3"/>
  <c r="BA372" i="3"/>
  <c r="AW372" i="3"/>
  <c r="AS372" i="3"/>
  <c r="AU372" i="3"/>
  <c r="BC372" i="3"/>
  <c r="AY372" i="3"/>
  <c r="AZ376" i="3"/>
  <c r="AV376" i="3"/>
  <c r="AR376" i="3"/>
  <c r="BB376" i="3"/>
  <c r="AX376" i="3"/>
  <c r="AT376" i="3"/>
  <c r="BA376" i="3"/>
  <c r="AW376" i="3"/>
  <c r="AS376" i="3"/>
  <c r="AU376" i="3"/>
  <c r="BC376" i="3"/>
  <c r="AY376" i="3"/>
  <c r="AZ380" i="3"/>
  <c r="AV380" i="3"/>
  <c r="AR380" i="3"/>
  <c r="BB380" i="3"/>
  <c r="AX380" i="3"/>
  <c r="AT380" i="3"/>
  <c r="BA380" i="3"/>
  <c r="AW380" i="3"/>
  <c r="AS380" i="3"/>
  <c r="AU380" i="3"/>
  <c r="BC380" i="3"/>
  <c r="AY380" i="3"/>
  <c r="AZ384" i="3"/>
  <c r="AV384" i="3"/>
  <c r="AR384" i="3"/>
  <c r="BB384" i="3"/>
  <c r="AX384" i="3"/>
  <c r="AT384" i="3"/>
  <c r="BA384" i="3"/>
  <c r="AW384" i="3"/>
  <c r="AS384" i="3"/>
  <c r="AU384" i="3"/>
  <c r="BC384" i="3"/>
  <c r="AY384" i="3"/>
  <c r="T388" i="3"/>
  <c r="AZ388" i="3"/>
  <c r="AV388" i="3"/>
  <c r="AR388" i="3"/>
  <c r="BB388" i="3"/>
  <c r="AX388" i="3"/>
  <c r="AT388" i="3"/>
  <c r="BA388" i="3"/>
  <c r="AW388" i="3"/>
  <c r="AS388" i="3"/>
  <c r="AU388" i="3"/>
  <c r="BC388" i="3"/>
  <c r="AY388" i="3"/>
  <c r="AZ392" i="3"/>
  <c r="AV392" i="3"/>
  <c r="AR392" i="3"/>
  <c r="BB392" i="3"/>
  <c r="AX392" i="3"/>
  <c r="AT392" i="3"/>
  <c r="BA392" i="3"/>
  <c r="AW392" i="3"/>
  <c r="AS392" i="3"/>
  <c r="AU392" i="3"/>
  <c r="BC392" i="3"/>
  <c r="AY392" i="3"/>
  <c r="BB396" i="3"/>
  <c r="AX396" i="3"/>
  <c r="AT396" i="3"/>
  <c r="BA396" i="3"/>
  <c r="AW396" i="3"/>
  <c r="AS396" i="3"/>
  <c r="AZ396" i="3"/>
  <c r="AR396" i="3"/>
  <c r="AV396" i="3"/>
  <c r="BC396" i="3"/>
  <c r="AU396" i="3"/>
  <c r="AY396" i="3"/>
  <c r="BB400" i="3"/>
  <c r="AX400" i="3"/>
  <c r="AT400" i="3"/>
  <c r="BA400" i="3"/>
  <c r="AW400" i="3"/>
  <c r="AS400" i="3"/>
  <c r="AZ400" i="3"/>
  <c r="AR400" i="3"/>
  <c r="AV400" i="3"/>
  <c r="BC400" i="3"/>
  <c r="AU400" i="3"/>
  <c r="AY400" i="3"/>
  <c r="T404" i="3"/>
  <c r="BB404" i="3"/>
  <c r="AX404" i="3"/>
  <c r="AT404" i="3"/>
  <c r="BA404" i="3"/>
  <c r="AW404" i="3"/>
  <c r="AS404" i="3"/>
  <c r="AZ404" i="3"/>
  <c r="AR404" i="3"/>
  <c r="AY404" i="3"/>
  <c r="AV404" i="3"/>
  <c r="BC404" i="3"/>
  <c r="AU404" i="3"/>
  <c r="BB408" i="3"/>
  <c r="AX408" i="3"/>
  <c r="AT408" i="3"/>
  <c r="BA408" i="3"/>
  <c r="AW408" i="3"/>
  <c r="AS408" i="3"/>
  <c r="AZ408" i="3"/>
  <c r="AR408" i="3"/>
  <c r="AY408" i="3"/>
  <c r="AV408" i="3"/>
  <c r="BC408" i="3"/>
  <c r="AU408" i="3"/>
  <c r="BB412" i="3"/>
  <c r="AX412" i="3"/>
  <c r="AT412" i="3"/>
  <c r="BA412" i="3"/>
  <c r="AW412" i="3"/>
  <c r="AS412" i="3"/>
  <c r="AZ412" i="3"/>
  <c r="AR412" i="3"/>
  <c r="AY412" i="3"/>
  <c r="AV412" i="3"/>
  <c r="BC412" i="3"/>
  <c r="AU412" i="3"/>
  <c r="AZ416" i="3"/>
  <c r="AV416" i="3"/>
  <c r="BB416" i="3"/>
  <c r="AX416" i="3"/>
  <c r="AT416" i="3"/>
  <c r="BA416" i="3"/>
  <c r="AW416" i="3"/>
  <c r="AS416" i="3"/>
  <c r="AR416" i="3"/>
  <c r="BC416" i="3"/>
  <c r="AY416" i="3"/>
  <c r="AU416" i="3"/>
  <c r="U420" i="3"/>
  <c r="AZ420" i="3"/>
  <c r="AV420" i="3"/>
  <c r="AR420" i="3"/>
  <c r="BB420" i="3"/>
  <c r="AX420" i="3"/>
  <c r="AT420" i="3"/>
  <c r="BA420" i="3"/>
  <c r="AW420" i="3"/>
  <c r="AS420" i="3"/>
  <c r="BC420" i="3"/>
  <c r="AY420" i="3"/>
  <c r="AU420" i="3"/>
  <c r="S424" i="3"/>
  <c r="AZ424" i="3"/>
  <c r="AV424" i="3"/>
  <c r="AR424" i="3"/>
  <c r="BB424" i="3"/>
  <c r="AX424" i="3"/>
  <c r="AT424" i="3"/>
  <c r="BA424" i="3"/>
  <c r="AW424" i="3"/>
  <c r="AS424" i="3"/>
  <c r="BC424" i="3"/>
  <c r="AY424" i="3"/>
  <c r="AU424" i="3"/>
  <c r="U428" i="3"/>
  <c r="AZ428" i="3"/>
  <c r="AV428" i="3"/>
  <c r="AR428" i="3"/>
  <c r="BB428" i="3"/>
  <c r="AX428" i="3"/>
  <c r="AT428" i="3"/>
  <c r="BA428" i="3"/>
  <c r="AW428" i="3"/>
  <c r="AS428" i="3"/>
  <c r="BC428" i="3"/>
  <c r="AY428" i="3"/>
  <c r="AU428" i="3"/>
  <c r="BA432" i="3"/>
  <c r="AZ432" i="3"/>
  <c r="AV432" i="3"/>
  <c r="AR432" i="3"/>
  <c r="BC432" i="3"/>
  <c r="AX432" i="3"/>
  <c r="AT432" i="3"/>
  <c r="BB432" i="3"/>
  <c r="AW432" i="3"/>
  <c r="AS432" i="3"/>
  <c r="AY432" i="3"/>
  <c r="AU432" i="3"/>
  <c r="BB436" i="3"/>
  <c r="AX436" i="3"/>
  <c r="AT436" i="3"/>
  <c r="BA436" i="3"/>
  <c r="AW436" i="3"/>
  <c r="AS436" i="3"/>
  <c r="AY436" i="3"/>
  <c r="BC436" i="3"/>
  <c r="AU436" i="3"/>
  <c r="AZ436" i="3"/>
  <c r="AR436" i="3"/>
  <c r="AV436" i="3"/>
  <c r="BB440" i="3"/>
  <c r="AX440" i="3"/>
  <c r="AT440" i="3"/>
  <c r="BA440" i="3"/>
  <c r="AW440" i="3"/>
  <c r="AS440" i="3"/>
  <c r="AY440" i="3"/>
  <c r="BC440" i="3"/>
  <c r="AU440" i="3"/>
  <c r="AZ440" i="3"/>
  <c r="AR440" i="3"/>
  <c r="AV440" i="3"/>
  <c r="R444" i="3"/>
  <c r="BB444" i="3"/>
  <c r="AX444" i="3"/>
  <c r="AT444" i="3"/>
  <c r="BA444" i="3"/>
  <c r="AW444" i="3"/>
  <c r="AS444" i="3"/>
  <c r="AY444" i="3"/>
  <c r="BC444" i="3"/>
  <c r="AU444" i="3"/>
  <c r="AZ444" i="3"/>
  <c r="AR444" i="3"/>
  <c r="AV444" i="3"/>
  <c r="BC448" i="3"/>
  <c r="AY448" i="3"/>
  <c r="AU448" i="3"/>
  <c r="AZ448" i="3"/>
  <c r="AT448" i="3"/>
  <c r="AX448" i="3"/>
  <c r="AS448" i="3"/>
  <c r="AV448" i="3"/>
  <c r="BA448" i="3"/>
  <c r="AW448" i="3"/>
  <c r="BB448" i="3"/>
  <c r="AR448" i="3"/>
  <c r="U452" i="3"/>
  <c r="BC452" i="3"/>
  <c r="AY452" i="3"/>
  <c r="AU452" i="3"/>
  <c r="BB452" i="3"/>
  <c r="AW452" i="3"/>
  <c r="AZ452" i="3"/>
  <c r="AT452" i="3"/>
  <c r="AX452" i="3"/>
  <c r="AS452" i="3"/>
  <c r="AV452" i="3"/>
  <c r="AR452" i="3"/>
  <c r="BA452" i="3"/>
  <c r="U456" i="3"/>
  <c r="BC456" i="3"/>
  <c r="AY456" i="3"/>
  <c r="AU456" i="3"/>
  <c r="BB456" i="3"/>
  <c r="AW456" i="3"/>
  <c r="AR456" i="3"/>
  <c r="AZ456" i="3"/>
  <c r="AT456" i="3"/>
  <c r="AX456" i="3"/>
  <c r="AS456" i="3"/>
  <c r="BA456" i="3"/>
  <c r="AV456" i="3"/>
  <c r="U460" i="3"/>
  <c r="AZ460" i="3"/>
  <c r="AV460" i="3"/>
  <c r="AR460" i="3"/>
  <c r="BC460" i="3"/>
  <c r="AY460" i="3"/>
  <c r="AU460" i="3"/>
  <c r="BB460" i="3"/>
  <c r="AT460" i="3"/>
  <c r="AX460" i="3"/>
  <c r="AW460" i="3"/>
  <c r="BA460" i="3"/>
  <c r="AS460" i="3"/>
  <c r="U464" i="3"/>
  <c r="AZ464" i="3"/>
  <c r="AV464" i="3"/>
  <c r="AR464" i="3"/>
  <c r="BC464" i="3"/>
  <c r="AY464" i="3"/>
  <c r="AU464" i="3"/>
  <c r="BB464" i="3"/>
  <c r="AT464" i="3"/>
  <c r="AX464" i="3"/>
  <c r="AW464" i="3"/>
  <c r="BA464" i="3"/>
  <c r="AS464" i="3"/>
  <c r="U468" i="3"/>
  <c r="BB468" i="3"/>
  <c r="AX468" i="3"/>
  <c r="AT468" i="3"/>
  <c r="AZ468" i="3"/>
  <c r="AV468" i="3"/>
  <c r="AR468" i="3"/>
  <c r="BC468" i="3"/>
  <c r="AY468" i="3"/>
  <c r="AU468" i="3"/>
  <c r="AW468" i="3"/>
  <c r="AS468" i="3"/>
  <c r="BA468" i="3"/>
  <c r="U472" i="3"/>
  <c r="BB472" i="3"/>
  <c r="AX472" i="3"/>
  <c r="AT472" i="3"/>
  <c r="AZ472" i="3"/>
  <c r="AV472" i="3"/>
  <c r="AR472" i="3"/>
  <c r="BC472" i="3"/>
  <c r="AY472" i="3"/>
  <c r="AU472" i="3"/>
  <c r="AW472" i="3"/>
  <c r="AS472" i="3"/>
  <c r="BA472" i="3"/>
  <c r="S61" i="3"/>
  <c r="BA61" i="3"/>
  <c r="AW61" i="3"/>
  <c r="AS61" i="3"/>
  <c r="AZ61" i="3"/>
  <c r="AV61" i="3"/>
  <c r="AR61" i="3"/>
  <c r="BC61" i="3"/>
  <c r="AY61" i="3"/>
  <c r="AU61" i="3"/>
  <c r="BB61" i="3"/>
  <c r="AX61" i="3"/>
  <c r="AT61" i="3"/>
  <c r="BA63" i="3"/>
  <c r="AW63" i="3"/>
  <c r="AS63" i="3"/>
  <c r="AZ63" i="3"/>
  <c r="AV63" i="3"/>
  <c r="AR63" i="3"/>
  <c r="BC63" i="3"/>
  <c r="AY63" i="3"/>
  <c r="AU63" i="3"/>
  <c r="BB63" i="3"/>
  <c r="AX63" i="3"/>
  <c r="AT63" i="3"/>
  <c r="BA65" i="3"/>
  <c r="AW65" i="3"/>
  <c r="AS65" i="3"/>
  <c r="AZ65" i="3"/>
  <c r="AV65" i="3"/>
  <c r="AR65" i="3"/>
  <c r="BC65" i="3"/>
  <c r="AY65" i="3"/>
  <c r="AU65" i="3"/>
  <c r="BB65" i="3"/>
  <c r="AX65" i="3"/>
  <c r="AT65" i="3"/>
  <c r="U67" i="3"/>
  <c r="BA67" i="3"/>
  <c r="AW67" i="3"/>
  <c r="AS67" i="3"/>
  <c r="AZ67" i="3"/>
  <c r="AV67" i="3"/>
  <c r="AR67" i="3"/>
  <c r="BC67" i="3"/>
  <c r="AY67" i="3"/>
  <c r="AU67" i="3"/>
  <c r="BB67" i="3"/>
  <c r="AX67" i="3"/>
  <c r="AT67" i="3"/>
  <c r="S69" i="3"/>
  <c r="BA69" i="3"/>
  <c r="AW69" i="3"/>
  <c r="AS69" i="3"/>
  <c r="AZ69" i="3"/>
  <c r="AV69" i="3"/>
  <c r="AR69" i="3"/>
  <c r="BC69" i="3"/>
  <c r="AY69" i="3"/>
  <c r="AU69" i="3"/>
  <c r="BB69" i="3"/>
  <c r="AX69" i="3"/>
  <c r="AT69" i="3"/>
  <c r="T71" i="3"/>
  <c r="BA71" i="3"/>
  <c r="AW71" i="3"/>
  <c r="AS71" i="3"/>
  <c r="AZ71" i="3"/>
  <c r="AV71" i="3"/>
  <c r="AR71" i="3"/>
  <c r="BC71" i="3"/>
  <c r="AY71" i="3"/>
  <c r="AU71" i="3"/>
  <c r="BB71" i="3"/>
  <c r="AX71" i="3"/>
  <c r="AT71" i="3"/>
  <c r="T73" i="3"/>
  <c r="BA73" i="3"/>
  <c r="AW73" i="3"/>
  <c r="AS73" i="3"/>
  <c r="AZ73" i="3"/>
  <c r="AV73" i="3"/>
  <c r="AR73" i="3"/>
  <c r="BC73" i="3"/>
  <c r="AY73" i="3"/>
  <c r="AU73" i="3"/>
  <c r="BB73" i="3"/>
  <c r="AX73" i="3"/>
  <c r="AT73" i="3"/>
  <c r="U75" i="3"/>
  <c r="BA75" i="3"/>
  <c r="AW75" i="3"/>
  <c r="AS75" i="3"/>
  <c r="AZ75" i="3"/>
  <c r="AV75" i="3"/>
  <c r="AR75" i="3"/>
  <c r="BC75" i="3"/>
  <c r="AY75" i="3"/>
  <c r="AU75" i="3"/>
  <c r="BB75" i="3"/>
  <c r="AX75" i="3"/>
  <c r="AT75" i="3"/>
  <c r="U77" i="3"/>
  <c r="BA77" i="3"/>
  <c r="AW77" i="3"/>
  <c r="AS77" i="3"/>
  <c r="AZ77" i="3"/>
  <c r="AV77" i="3"/>
  <c r="AR77" i="3"/>
  <c r="BC77" i="3"/>
  <c r="AY77" i="3"/>
  <c r="AU77" i="3"/>
  <c r="BB77" i="3"/>
  <c r="AX77" i="3"/>
  <c r="AT77" i="3"/>
  <c r="U79" i="3"/>
  <c r="BA79" i="3"/>
  <c r="AW79" i="3"/>
  <c r="AS79" i="3"/>
  <c r="AZ79" i="3"/>
  <c r="AV79" i="3"/>
  <c r="AR79" i="3"/>
  <c r="BC79" i="3"/>
  <c r="AY79" i="3"/>
  <c r="AU79" i="3"/>
  <c r="BB79" i="3"/>
  <c r="AX79" i="3"/>
  <c r="AT79" i="3"/>
  <c r="BA81" i="3"/>
  <c r="AW81" i="3"/>
  <c r="AS81" i="3"/>
  <c r="AZ81" i="3"/>
  <c r="AV81" i="3"/>
  <c r="AR81" i="3"/>
  <c r="BC81" i="3"/>
  <c r="AY81" i="3"/>
  <c r="AU81" i="3"/>
  <c r="BB81" i="3"/>
  <c r="AX81" i="3"/>
  <c r="AT81" i="3"/>
  <c r="BA83" i="3"/>
  <c r="AW83" i="3"/>
  <c r="AS83" i="3"/>
  <c r="AZ83" i="3"/>
  <c r="AV83" i="3"/>
  <c r="AR83" i="3"/>
  <c r="BC83" i="3"/>
  <c r="AY83" i="3"/>
  <c r="AU83" i="3"/>
  <c r="BB83" i="3"/>
  <c r="AX83" i="3"/>
  <c r="AT83" i="3"/>
  <c r="U85" i="3"/>
  <c r="BA85" i="3"/>
  <c r="AW85" i="3"/>
  <c r="AS85" i="3"/>
  <c r="AZ85" i="3"/>
  <c r="AV85" i="3"/>
  <c r="AR85" i="3"/>
  <c r="BC85" i="3"/>
  <c r="AY85" i="3"/>
  <c r="AU85" i="3"/>
  <c r="BB85" i="3"/>
  <c r="AX85" i="3"/>
  <c r="AT85" i="3"/>
  <c r="U87" i="3"/>
  <c r="BA87" i="3"/>
  <c r="AW87" i="3"/>
  <c r="AS87" i="3"/>
  <c r="AZ87" i="3"/>
  <c r="AV87" i="3"/>
  <c r="AR87" i="3"/>
  <c r="BC87" i="3"/>
  <c r="AY87" i="3"/>
  <c r="AU87" i="3"/>
  <c r="BB87" i="3"/>
  <c r="AX87" i="3"/>
  <c r="AT87" i="3"/>
  <c r="BA89" i="3"/>
  <c r="AW89" i="3"/>
  <c r="AS89" i="3"/>
  <c r="AZ89" i="3"/>
  <c r="AV89" i="3"/>
  <c r="AR89" i="3"/>
  <c r="BC89" i="3"/>
  <c r="AY89" i="3"/>
  <c r="AU89" i="3"/>
  <c r="BB89" i="3"/>
  <c r="AX89" i="3"/>
  <c r="AT89" i="3"/>
  <c r="BA91" i="3"/>
  <c r="AW91" i="3"/>
  <c r="AS91" i="3"/>
  <c r="AZ91" i="3"/>
  <c r="AV91" i="3"/>
  <c r="AR91" i="3"/>
  <c r="BC91" i="3"/>
  <c r="AY91" i="3"/>
  <c r="AU91" i="3"/>
  <c r="BB91" i="3"/>
  <c r="AX91" i="3"/>
  <c r="AT91" i="3"/>
  <c r="U94" i="3"/>
  <c r="BA94" i="3"/>
  <c r="AW94" i="3"/>
  <c r="AS94" i="3"/>
  <c r="AZ94" i="3"/>
  <c r="AV94" i="3"/>
  <c r="AR94" i="3"/>
  <c r="BC94" i="3"/>
  <c r="AY94" i="3"/>
  <c r="AU94" i="3"/>
  <c r="BB94" i="3"/>
  <c r="AX94" i="3"/>
  <c r="AT94" i="3"/>
  <c r="U96" i="3"/>
  <c r="BA96" i="3"/>
  <c r="AW96" i="3"/>
  <c r="AS96" i="3"/>
  <c r="AZ96" i="3"/>
  <c r="AV96" i="3"/>
  <c r="AR96" i="3"/>
  <c r="BC96" i="3"/>
  <c r="AY96" i="3"/>
  <c r="AU96" i="3"/>
  <c r="BB96" i="3"/>
  <c r="AX96" i="3"/>
  <c r="AT96" i="3"/>
  <c r="BA98" i="3"/>
  <c r="AW98" i="3"/>
  <c r="AS98" i="3"/>
  <c r="AZ98" i="3"/>
  <c r="AV98" i="3"/>
  <c r="AR98" i="3"/>
  <c r="BC98" i="3"/>
  <c r="AY98" i="3"/>
  <c r="AU98" i="3"/>
  <c r="BB98" i="3"/>
  <c r="AX98" i="3"/>
  <c r="AT98" i="3"/>
  <c r="BA100" i="3"/>
  <c r="AW100" i="3"/>
  <c r="AS100" i="3"/>
  <c r="AZ100" i="3"/>
  <c r="AV100" i="3"/>
  <c r="AR100" i="3"/>
  <c r="BC100" i="3"/>
  <c r="AY100" i="3"/>
  <c r="AU100" i="3"/>
  <c r="BB100" i="3"/>
  <c r="AX100" i="3"/>
  <c r="AT100" i="3"/>
  <c r="U102" i="3"/>
  <c r="BA102" i="3"/>
  <c r="AW102" i="3"/>
  <c r="AS102" i="3"/>
  <c r="AZ102" i="3"/>
  <c r="AV102" i="3"/>
  <c r="AR102" i="3"/>
  <c r="BC102" i="3"/>
  <c r="AY102" i="3"/>
  <c r="AU102" i="3"/>
  <c r="BB102" i="3"/>
  <c r="AX102" i="3"/>
  <c r="AT102" i="3"/>
  <c r="U104" i="3"/>
  <c r="BA104" i="3"/>
  <c r="AW104" i="3"/>
  <c r="AS104" i="3"/>
  <c r="AZ104" i="3"/>
  <c r="AV104" i="3"/>
  <c r="AR104" i="3"/>
  <c r="BC104" i="3"/>
  <c r="AY104" i="3"/>
  <c r="AU104" i="3"/>
  <c r="BB104" i="3"/>
  <c r="AX104" i="3"/>
  <c r="AT104" i="3"/>
  <c r="BA106" i="3"/>
  <c r="AW106" i="3"/>
  <c r="AS106" i="3"/>
  <c r="AZ106" i="3"/>
  <c r="AV106" i="3"/>
  <c r="AR106" i="3"/>
  <c r="BC106" i="3"/>
  <c r="AY106" i="3"/>
  <c r="AU106" i="3"/>
  <c r="BB106" i="3"/>
  <c r="AX106" i="3"/>
  <c r="AT106" i="3"/>
  <c r="BA108" i="3"/>
  <c r="AW108" i="3"/>
  <c r="AS108" i="3"/>
  <c r="AZ108" i="3"/>
  <c r="AV108" i="3"/>
  <c r="AR108" i="3"/>
  <c r="BC108" i="3"/>
  <c r="AY108" i="3"/>
  <c r="AU108" i="3"/>
  <c r="BB108" i="3"/>
  <c r="AX108" i="3"/>
  <c r="AT108" i="3"/>
  <c r="U110" i="3"/>
  <c r="BA110" i="3"/>
  <c r="AW110" i="3"/>
  <c r="AS110" i="3"/>
  <c r="AZ110" i="3"/>
  <c r="AV110" i="3"/>
  <c r="AR110" i="3"/>
  <c r="BC110" i="3"/>
  <c r="AY110" i="3"/>
  <c r="AU110" i="3"/>
  <c r="BB110" i="3"/>
  <c r="AX110" i="3"/>
  <c r="AT110" i="3"/>
  <c r="U112" i="3"/>
  <c r="BA112" i="3"/>
  <c r="AW112" i="3"/>
  <c r="AS112" i="3"/>
  <c r="AZ112" i="3"/>
  <c r="AV112" i="3"/>
  <c r="AR112" i="3"/>
  <c r="BC112" i="3"/>
  <c r="AY112" i="3"/>
  <c r="AU112" i="3"/>
  <c r="BB112" i="3"/>
  <c r="AX112" i="3"/>
  <c r="AT112" i="3"/>
  <c r="BA114" i="3"/>
  <c r="AW114" i="3"/>
  <c r="AS114" i="3"/>
  <c r="AZ114" i="3"/>
  <c r="AV114" i="3"/>
  <c r="AR114" i="3"/>
  <c r="BC114" i="3"/>
  <c r="AY114" i="3"/>
  <c r="AU114" i="3"/>
  <c r="BB114" i="3"/>
  <c r="AX114" i="3"/>
  <c r="AT114" i="3"/>
  <c r="U119" i="3"/>
  <c r="BA119" i="3"/>
  <c r="AW119" i="3"/>
  <c r="AS119" i="3"/>
  <c r="AZ119" i="3"/>
  <c r="AV119" i="3"/>
  <c r="AR119" i="3"/>
  <c r="BC119" i="3"/>
  <c r="AY119" i="3"/>
  <c r="AU119" i="3"/>
  <c r="BB119" i="3"/>
  <c r="AX119" i="3"/>
  <c r="AT119" i="3"/>
  <c r="U121" i="3"/>
  <c r="BA121" i="3"/>
  <c r="AW121" i="3"/>
  <c r="AS121" i="3"/>
  <c r="AZ121" i="3"/>
  <c r="AV121" i="3"/>
  <c r="AR121" i="3"/>
  <c r="BC121" i="3"/>
  <c r="AY121" i="3"/>
  <c r="AU121" i="3"/>
  <c r="BB121" i="3"/>
  <c r="AX121" i="3"/>
  <c r="AT121" i="3"/>
  <c r="BA123" i="3"/>
  <c r="AW123" i="3"/>
  <c r="AS123" i="3"/>
  <c r="AZ123" i="3"/>
  <c r="AV123" i="3"/>
  <c r="AR123" i="3"/>
  <c r="BC123" i="3"/>
  <c r="AY123" i="3"/>
  <c r="AU123" i="3"/>
  <c r="BB123" i="3"/>
  <c r="AX123" i="3"/>
  <c r="AT123" i="3"/>
  <c r="T125" i="3"/>
  <c r="BA125" i="3"/>
  <c r="AW125" i="3"/>
  <c r="AS125" i="3"/>
  <c r="AZ125" i="3"/>
  <c r="AV125" i="3"/>
  <c r="AR125" i="3"/>
  <c r="BC125" i="3"/>
  <c r="AY125" i="3"/>
  <c r="AU125" i="3"/>
  <c r="BB125" i="3"/>
  <c r="AX125" i="3"/>
  <c r="AT125" i="3"/>
  <c r="S127" i="3"/>
  <c r="BA127" i="3"/>
  <c r="AW127" i="3"/>
  <c r="AS127" i="3"/>
  <c r="AZ127" i="3"/>
  <c r="AV127" i="3"/>
  <c r="AR127" i="3"/>
  <c r="BC127" i="3"/>
  <c r="AY127" i="3"/>
  <c r="AU127" i="3"/>
  <c r="BB127" i="3"/>
  <c r="AX127" i="3"/>
  <c r="AT127" i="3"/>
  <c r="S129" i="3"/>
  <c r="BA129" i="3"/>
  <c r="AW129" i="3"/>
  <c r="AS129" i="3"/>
  <c r="AZ129" i="3"/>
  <c r="AV129" i="3"/>
  <c r="AR129" i="3"/>
  <c r="BC129" i="3"/>
  <c r="AY129" i="3"/>
  <c r="AU129" i="3"/>
  <c r="BB129" i="3"/>
  <c r="AX129" i="3"/>
  <c r="AT129" i="3"/>
  <c r="BA131" i="3"/>
  <c r="AW131" i="3"/>
  <c r="AS131" i="3"/>
  <c r="AZ131" i="3"/>
  <c r="AV131" i="3"/>
  <c r="AR131" i="3"/>
  <c r="BC131" i="3"/>
  <c r="AY131" i="3"/>
  <c r="AU131" i="3"/>
  <c r="BB131" i="3"/>
  <c r="AX131" i="3"/>
  <c r="AT131" i="3"/>
  <c r="BA133" i="3"/>
  <c r="AW133" i="3"/>
  <c r="AS133" i="3"/>
  <c r="AZ133" i="3"/>
  <c r="AV133" i="3"/>
  <c r="AR133" i="3"/>
  <c r="BC133" i="3"/>
  <c r="AY133" i="3"/>
  <c r="AU133" i="3"/>
  <c r="BB133" i="3"/>
  <c r="AX133" i="3"/>
  <c r="AT133" i="3"/>
  <c r="BA135" i="3"/>
  <c r="AW135" i="3"/>
  <c r="AS135" i="3"/>
  <c r="AZ135" i="3"/>
  <c r="AV135" i="3"/>
  <c r="AR135" i="3"/>
  <c r="BC135" i="3"/>
  <c r="AY135" i="3"/>
  <c r="AU135" i="3"/>
  <c r="BB135" i="3"/>
  <c r="AX135" i="3"/>
  <c r="AT135" i="3"/>
  <c r="T137" i="3"/>
  <c r="BA137" i="3"/>
  <c r="AW137" i="3"/>
  <c r="AS137" i="3"/>
  <c r="AZ137" i="3"/>
  <c r="AV137" i="3"/>
  <c r="AR137" i="3"/>
  <c r="BC137" i="3"/>
  <c r="AY137" i="3"/>
  <c r="AU137" i="3"/>
  <c r="BB137" i="3"/>
  <c r="AX137" i="3"/>
  <c r="AT137" i="3"/>
  <c r="BA139" i="3"/>
  <c r="AW139" i="3"/>
  <c r="AS139" i="3"/>
  <c r="AZ139" i="3"/>
  <c r="AV139" i="3"/>
  <c r="AR139" i="3"/>
  <c r="BC139" i="3"/>
  <c r="AY139" i="3"/>
  <c r="AU139" i="3"/>
  <c r="BB139" i="3"/>
  <c r="AX139" i="3"/>
  <c r="AT139" i="3"/>
  <c r="T141" i="3"/>
  <c r="BA141" i="3"/>
  <c r="AW141" i="3"/>
  <c r="AS141" i="3"/>
  <c r="AZ141" i="3"/>
  <c r="AV141" i="3"/>
  <c r="AR141" i="3"/>
  <c r="BC141" i="3"/>
  <c r="AY141" i="3"/>
  <c r="AU141" i="3"/>
  <c r="BB141" i="3"/>
  <c r="AX141" i="3"/>
  <c r="AT141" i="3"/>
  <c r="BA143" i="3"/>
  <c r="AW143" i="3"/>
  <c r="AS143" i="3"/>
  <c r="AZ143" i="3"/>
  <c r="AV143" i="3"/>
  <c r="AR143" i="3"/>
  <c r="BC143" i="3"/>
  <c r="AY143" i="3"/>
  <c r="AU143" i="3"/>
  <c r="BB143" i="3"/>
  <c r="AX143" i="3"/>
  <c r="AT143" i="3"/>
  <c r="R145" i="3"/>
  <c r="BA145" i="3"/>
  <c r="AW145" i="3"/>
  <c r="AS145" i="3"/>
  <c r="AZ145" i="3"/>
  <c r="AV145" i="3"/>
  <c r="AR145" i="3"/>
  <c r="BC145" i="3"/>
  <c r="AY145" i="3"/>
  <c r="AU145" i="3"/>
  <c r="BB145" i="3"/>
  <c r="AX145" i="3"/>
  <c r="AT145" i="3"/>
  <c r="BA147" i="3"/>
  <c r="AW147" i="3"/>
  <c r="AS147" i="3"/>
  <c r="AZ147" i="3"/>
  <c r="AV147" i="3"/>
  <c r="AR147" i="3"/>
  <c r="BC147" i="3"/>
  <c r="AY147" i="3"/>
  <c r="AU147" i="3"/>
  <c r="BB147" i="3"/>
  <c r="AX147" i="3"/>
  <c r="AT147" i="3"/>
  <c r="T149" i="3"/>
  <c r="BA149" i="3"/>
  <c r="AW149" i="3"/>
  <c r="AS149" i="3"/>
  <c r="AZ149" i="3"/>
  <c r="AV149" i="3"/>
  <c r="AR149" i="3"/>
  <c r="BC149" i="3"/>
  <c r="AY149" i="3"/>
  <c r="AU149" i="3"/>
  <c r="BB149" i="3"/>
  <c r="AX149" i="3"/>
  <c r="AT149" i="3"/>
  <c r="BA151" i="3"/>
  <c r="AW151" i="3"/>
  <c r="AS151" i="3"/>
  <c r="AZ151" i="3"/>
  <c r="AV151" i="3"/>
  <c r="AR151" i="3"/>
  <c r="BC151" i="3"/>
  <c r="AY151" i="3"/>
  <c r="AU151" i="3"/>
  <c r="BB151" i="3"/>
  <c r="AX151" i="3"/>
  <c r="AT151" i="3"/>
  <c r="T154" i="3"/>
  <c r="BA154" i="3"/>
  <c r="AW154" i="3"/>
  <c r="AS154" i="3"/>
  <c r="AZ154" i="3"/>
  <c r="AV154" i="3"/>
  <c r="AR154" i="3"/>
  <c r="BC154" i="3"/>
  <c r="AY154" i="3"/>
  <c r="AU154" i="3"/>
  <c r="BB154" i="3"/>
  <c r="AX154" i="3"/>
  <c r="AT154" i="3"/>
  <c r="BA156" i="3"/>
  <c r="AW156" i="3"/>
  <c r="AS156" i="3"/>
  <c r="AZ156" i="3"/>
  <c r="AV156" i="3"/>
  <c r="AR156" i="3"/>
  <c r="BC156" i="3"/>
  <c r="AY156" i="3"/>
  <c r="AU156" i="3"/>
  <c r="BB156" i="3"/>
  <c r="AX156" i="3"/>
  <c r="AT156" i="3"/>
  <c r="R158" i="3"/>
  <c r="BA158" i="3"/>
  <c r="AW158" i="3"/>
  <c r="AS158" i="3"/>
  <c r="AZ158" i="3"/>
  <c r="AV158" i="3"/>
  <c r="AR158" i="3"/>
  <c r="BC158" i="3"/>
  <c r="AY158" i="3"/>
  <c r="AU158" i="3"/>
  <c r="BB158" i="3"/>
  <c r="AX158" i="3"/>
  <c r="AT158" i="3"/>
  <c r="BA178" i="3"/>
  <c r="AW178" i="3"/>
  <c r="AS178" i="3"/>
  <c r="AZ178" i="3"/>
  <c r="AV178" i="3"/>
  <c r="AR178" i="3"/>
  <c r="BC178" i="3"/>
  <c r="AY178" i="3"/>
  <c r="AU178" i="3"/>
  <c r="BB178" i="3"/>
  <c r="AX178" i="3"/>
  <c r="AT178" i="3"/>
  <c r="T180" i="3"/>
  <c r="BA180" i="3"/>
  <c r="AW180" i="3"/>
  <c r="AS180" i="3"/>
  <c r="AZ180" i="3"/>
  <c r="AV180" i="3"/>
  <c r="AR180" i="3"/>
  <c r="BC180" i="3"/>
  <c r="AY180" i="3"/>
  <c r="AU180" i="3"/>
  <c r="BB180" i="3"/>
  <c r="AX180" i="3"/>
  <c r="AT180" i="3"/>
  <c r="BA161" i="3"/>
  <c r="AW161" i="3"/>
  <c r="AS161" i="3"/>
  <c r="AZ161" i="3"/>
  <c r="AV161" i="3"/>
  <c r="AR161" i="3"/>
  <c r="BC161" i="3"/>
  <c r="AY161" i="3"/>
  <c r="AU161" i="3"/>
  <c r="BB161" i="3"/>
  <c r="AX161" i="3"/>
  <c r="AT161" i="3"/>
  <c r="T162" i="3"/>
  <c r="BA162" i="3"/>
  <c r="AW162" i="3"/>
  <c r="AS162" i="3"/>
  <c r="AZ162" i="3"/>
  <c r="AV162" i="3"/>
  <c r="AR162" i="3"/>
  <c r="BC162" i="3"/>
  <c r="AY162" i="3"/>
  <c r="AU162" i="3"/>
  <c r="BB162" i="3"/>
  <c r="AX162" i="3"/>
  <c r="AT162" i="3"/>
  <c r="T164" i="3"/>
  <c r="BA164" i="3"/>
  <c r="AW164" i="3"/>
  <c r="AS164" i="3"/>
  <c r="AZ164" i="3"/>
  <c r="AV164" i="3"/>
  <c r="AR164" i="3"/>
  <c r="BC164" i="3"/>
  <c r="AY164" i="3"/>
  <c r="AU164" i="3"/>
  <c r="BB164" i="3"/>
  <c r="AX164" i="3"/>
  <c r="AT164" i="3"/>
  <c r="BA166" i="3"/>
  <c r="AW166" i="3"/>
  <c r="AS166" i="3"/>
  <c r="AZ166" i="3"/>
  <c r="AV166" i="3"/>
  <c r="AR166" i="3"/>
  <c r="BC166" i="3"/>
  <c r="AY166" i="3"/>
  <c r="AU166" i="3"/>
  <c r="BB166" i="3"/>
  <c r="AX166" i="3"/>
  <c r="AT166" i="3"/>
  <c r="BB176" i="3"/>
  <c r="AX176" i="3"/>
  <c r="AT176" i="3"/>
  <c r="BA176" i="3"/>
  <c r="AW176" i="3"/>
  <c r="AS176" i="3"/>
  <c r="AZ176" i="3"/>
  <c r="AV176" i="3"/>
  <c r="AR176" i="3"/>
  <c r="BC176" i="3"/>
  <c r="AY176" i="3"/>
  <c r="AU176" i="3"/>
  <c r="BB173" i="3"/>
  <c r="AX173" i="3"/>
  <c r="AT173" i="3"/>
  <c r="BA173" i="3"/>
  <c r="AW173" i="3"/>
  <c r="AS173" i="3"/>
  <c r="AZ173" i="3"/>
  <c r="AV173" i="3"/>
  <c r="AR173" i="3"/>
  <c r="BC173" i="3"/>
  <c r="AY173" i="3"/>
  <c r="AU173" i="3"/>
  <c r="BB175" i="3"/>
  <c r="AX175" i="3"/>
  <c r="AT175" i="3"/>
  <c r="BA175" i="3"/>
  <c r="AW175" i="3"/>
  <c r="AS175" i="3"/>
  <c r="AZ175" i="3"/>
  <c r="AV175" i="3"/>
  <c r="AR175" i="3"/>
  <c r="BC175" i="3"/>
  <c r="AY175" i="3"/>
  <c r="AU175" i="3"/>
  <c r="T177" i="3"/>
  <c r="BB177" i="3"/>
  <c r="AX177" i="3"/>
  <c r="AT177" i="3"/>
  <c r="BA177" i="3"/>
  <c r="AW177" i="3"/>
  <c r="AS177" i="3"/>
  <c r="AZ177" i="3"/>
  <c r="AV177" i="3"/>
  <c r="AR177" i="3"/>
  <c r="BC177" i="3"/>
  <c r="AY177" i="3"/>
  <c r="AU177" i="3"/>
  <c r="BB181" i="3"/>
  <c r="AX181" i="3"/>
  <c r="AT181" i="3"/>
  <c r="BA181" i="3"/>
  <c r="AW181" i="3"/>
  <c r="AS181" i="3"/>
  <c r="AZ181" i="3"/>
  <c r="AV181" i="3"/>
  <c r="AR181" i="3"/>
  <c r="BC181" i="3"/>
  <c r="AY181" i="3"/>
  <c r="AU181" i="3"/>
  <c r="R183" i="3"/>
  <c r="BB183" i="3"/>
  <c r="AX183" i="3"/>
  <c r="AT183" i="3"/>
  <c r="BA183" i="3"/>
  <c r="AW183" i="3"/>
  <c r="AS183" i="3"/>
  <c r="AZ183" i="3"/>
  <c r="AV183" i="3"/>
  <c r="AR183" i="3"/>
  <c r="BC183" i="3"/>
  <c r="AY183" i="3"/>
  <c r="AU183" i="3"/>
  <c r="BB185" i="3"/>
  <c r="AX185" i="3"/>
  <c r="AT185" i="3"/>
  <c r="BA185" i="3"/>
  <c r="AW185" i="3"/>
  <c r="AS185" i="3"/>
  <c r="AZ185" i="3"/>
  <c r="AV185" i="3"/>
  <c r="AR185" i="3"/>
  <c r="BC185" i="3"/>
  <c r="AY185" i="3"/>
  <c r="AU185" i="3"/>
  <c r="BB187" i="3"/>
  <c r="AX187" i="3"/>
  <c r="AT187" i="3"/>
  <c r="BA187" i="3"/>
  <c r="AW187" i="3"/>
  <c r="AS187" i="3"/>
  <c r="AZ187" i="3"/>
  <c r="AV187" i="3"/>
  <c r="AR187" i="3"/>
  <c r="BC187" i="3"/>
  <c r="AY187" i="3"/>
  <c r="AU187" i="3"/>
  <c r="U190" i="3"/>
  <c r="BB190" i="3"/>
  <c r="AX190" i="3"/>
  <c r="AT190" i="3"/>
  <c r="BA190" i="3"/>
  <c r="AW190" i="3"/>
  <c r="AS190" i="3"/>
  <c r="AZ190" i="3"/>
  <c r="AV190" i="3"/>
  <c r="AR190" i="3"/>
  <c r="BC190" i="3"/>
  <c r="AY190" i="3"/>
  <c r="AU190" i="3"/>
  <c r="BB192" i="3"/>
  <c r="AX192" i="3"/>
  <c r="AT192" i="3"/>
  <c r="BA192" i="3"/>
  <c r="AW192" i="3"/>
  <c r="AS192" i="3"/>
  <c r="AZ192" i="3"/>
  <c r="AV192" i="3"/>
  <c r="AR192" i="3"/>
  <c r="BC192" i="3"/>
  <c r="AY192" i="3"/>
  <c r="AU192" i="3"/>
  <c r="T196" i="3"/>
  <c r="BB196" i="3"/>
  <c r="AX196" i="3"/>
  <c r="AT196" i="3"/>
  <c r="BA196" i="3"/>
  <c r="AW196" i="3"/>
  <c r="AS196" i="3"/>
  <c r="AZ196" i="3"/>
  <c r="AV196" i="3"/>
  <c r="AR196" i="3"/>
  <c r="BC196" i="3"/>
  <c r="AY196" i="3"/>
  <c r="AU196" i="3"/>
  <c r="T198" i="3"/>
  <c r="BB198" i="3"/>
  <c r="AX198" i="3"/>
  <c r="AT198" i="3"/>
  <c r="BA198" i="3"/>
  <c r="AW198" i="3"/>
  <c r="AS198" i="3"/>
  <c r="AZ198" i="3"/>
  <c r="AV198" i="3"/>
  <c r="AR198" i="3"/>
  <c r="BC198" i="3"/>
  <c r="AY198" i="3"/>
  <c r="AU198" i="3"/>
  <c r="T203" i="3"/>
  <c r="BB203" i="3"/>
  <c r="AX203" i="3"/>
  <c r="AT203" i="3"/>
  <c r="BA203" i="3"/>
  <c r="AW203" i="3"/>
  <c r="AS203" i="3"/>
  <c r="AZ203" i="3"/>
  <c r="AV203" i="3"/>
  <c r="AR203" i="3"/>
  <c r="BC203" i="3"/>
  <c r="AY203" i="3"/>
  <c r="AU203" i="3"/>
  <c r="T205" i="3"/>
  <c r="BB205" i="3"/>
  <c r="AX205" i="3"/>
  <c r="AT205" i="3"/>
  <c r="BA205" i="3"/>
  <c r="AW205" i="3"/>
  <c r="AS205" i="3"/>
  <c r="AZ205" i="3"/>
  <c r="AV205" i="3"/>
  <c r="AR205" i="3"/>
  <c r="BC205" i="3"/>
  <c r="AY205" i="3"/>
  <c r="AU205" i="3"/>
  <c r="T207" i="3"/>
  <c r="BB207" i="3"/>
  <c r="AX207" i="3"/>
  <c r="AT207" i="3"/>
  <c r="BA207" i="3"/>
  <c r="AW207" i="3"/>
  <c r="AS207" i="3"/>
  <c r="AZ207" i="3"/>
  <c r="AV207" i="3"/>
  <c r="AR207" i="3"/>
  <c r="BC207" i="3"/>
  <c r="AY207" i="3"/>
  <c r="AU207" i="3"/>
  <c r="T209" i="3"/>
  <c r="BB209" i="3"/>
  <c r="AX209" i="3"/>
  <c r="AT209" i="3"/>
  <c r="BA209" i="3"/>
  <c r="AW209" i="3"/>
  <c r="AS209" i="3"/>
  <c r="AZ209" i="3"/>
  <c r="AV209" i="3"/>
  <c r="AR209" i="3"/>
  <c r="BC209" i="3"/>
  <c r="AY209" i="3"/>
  <c r="AU209" i="3"/>
  <c r="T211" i="3"/>
  <c r="BB211" i="3"/>
  <c r="AX211" i="3"/>
  <c r="AT211" i="3"/>
  <c r="BA211" i="3"/>
  <c r="AW211" i="3"/>
  <c r="AS211" i="3"/>
  <c r="AZ211" i="3"/>
  <c r="AV211" i="3"/>
  <c r="AR211" i="3"/>
  <c r="BC211" i="3"/>
  <c r="AY211" i="3"/>
  <c r="AU211" i="3"/>
  <c r="T213" i="3"/>
  <c r="BB213" i="3"/>
  <c r="AX213" i="3"/>
  <c r="AT213" i="3"/>
  <c r="BA213" i="3"/>
  <c r="AW213" i="3"/>
  <c r="AS213" i="3"/>
  <c r="AZ213" i="3"/>
  <c r="AV213" i="3"/>
  <c r="AR213" i="3"/>
  <c r="BC213" i="3"/>
  <c r="AY213" i="3"/>
  <c r="AU213" i="3"/>
  <c r="T215" i="3"/>
  <c r="BB215" i="3"/>
  <c r="AX215" i="3"/>
  <c r="AT215" i="3"/>
  <c r="BA215" i="3"/>
  <c r="AW215" i="3"/>
  <c r="AS215" i="3"/>
  <c r="AZ215" i="3"/>
  <c r="AV215" i="3"/>
  <c r="AR215" i="3"/>
  <c r="BC215" i="3"/>
  <c r="AY215" i="3"/>
  <c r="AU215" i="3"/>
  <c r="T217" i="3"/>
  <c r="BB217" i="3"/>
  <c r="AX217" i="3"/>
  <c r="AT217" i="3"/>
  <c r="BA217" i="3"/>
  <c r="AW217" i="3"/>
  <c r="AS217" i="3"/>
  <c r="AZ217" i="3"/>
  <c r="AV217" i="3"/>
  <c r="AR217" i="3"/>
  <c r="BC217" i="3"/>
  <c r="AY217" i="3"/>
  <c r="AU217" i="3"/>
  <c r="T219" i="3"/>
  <c r="BB219" i="3"/>
  <c r="AX219" i="3"/>
  <c r="AT219" i="3"/>
  <c r="BA219" i="3"/>
  <c r="AW219" i="3"/>
  <c r="AS219" i="3"/>
  <c r="AZ219" i="3"/>
  <c r="AV219" i="3"/>
  <c r="AR219" i="3"/>
  <c r="BC219" i="3"/>
  <c r="AY219" i="3"/>
  <c r="AU219" i="3"/>
  <c r="T221" i="3"/>
  <c r="BB221" i="3"/>
  <c r="AX221" i="3"/>
  <c r="AT221" i="3"/>
  <c r="BA221" i="3"/>
  <c r="AW221" i="3"/>
  <c r="AS221" i="3"/>
  <c r="AZ221" i="3"/>
  <c r="AV221" i="3"/>
  <c r="AR221" i="3"/>
  <c r="BC221" i="3"/>
  <c r="AY221" i="3"/>
  <c r="AU221" i="3"/>
  <c r="T225" i="3"/>
  <c r="BB223" i="3"/>
  <c r="AX223" i="3"/>
  <c r="AT223" i="3"/>
  <c r="BA223" i="3"/>
  <c r="AW223" i="3"/>
  <c r="AS223" i="3"/>
  <c r="AZ223" i="3"/>
  <c r="AV223" i="3"/>
  <c r="AR223" i="3"/>
  <c r="BC223" i="3"/>
  <c r="AY223" i="3"/>
  <c r="AU223" i="3"/>
  <c r="T224" i="3"/>
  <c r="BB225" i="3"/>
  <c r="AX225" i="3"/>
  <c r="AT225" i="3"/>
  <c r="BA225" i="3"/>
  <c r="AW225" i="3"/>
  <c r="AS225" i="3"/>
  <c r="AZ225" i="3"/>
  <c r="AV225" i="3"/>
  <c r="AR225" i="3"/>
  <c r="BC225" i="3"/>
  <c r="AY225" i="3"/>
  <c r="AU225" i="3"/>
  <c r="T227" i="3"/>
  <c r="BB227" i="3"/>
  <c r="AX227" i="3"/>
  <c r="AT227" i="3"/>
  <c r="BA227" i="3"/>
  <c r="AW227" i="3"/>
  <c r="AS227" i="3"/>
  <c r="AZ227" i="3"/>
  <c r="AV227" i="3"/>
  <c r="AR227" i="3"/>
  <c r="BC227" i="3"/>
  <c r="AY227" i="3"/>
  <c r="AU227" i="3"/>
  <c r="R240" i="3"/>
  <c r="AZ240" i="3"/>
  <c r="AV240" i="3"/>
  <c r="AR240" i="3"/>
  <c r="BC240" i="3"/>
  <c r="AY240" i="3"/>
  <c r="AU240" i="3"/>
  <c r="BB240" i="3"/>
  <c r="AX240" i="3"/>
  <c r="AT240" i="3"/>
  <c r="BA240" i="3"/>
  <c r="AW240" i="3"/>
  <c r="AS240" i="3"/>
  <c r="AZ242" i="3"/>
  <c r="AV242" i="3"/>
  <c r="AR242" i="3"/>
  <c r="BC242" i="3"/>
  <c r="AY242" i="3"/>
  <c r="AU242" i="3"/>
  <c r="BB242" i="3"/>
  <c r="AX242" i="3"/>
  <c r="AT242" i="3"/>
  <c r="BA242" i="3"/>
  <c r="AW242" i="3"/>
  <c r="AS242" i="3"/>
  <c r="R244" i="3"/>
  <c r="AZ244" i="3"/>
  <c r="AV244" i="3"/>
  <c r="AR244" i="3"/>
  <c r="BC244" i="3"/>
  <c r="AY244" i="3"/>
  <c r="AU244" i="3"/>
  <c r="BB244" i="3"/>
  <c r="AX244" i="3"/>
  <c r="AT244" i="3"/>
  <c r="BA244" i="3"/>
  <c r="AW244" i="3"/>
  <c r="AS244" i="3"/>
  <c r="AZ246" i="3"/>
  <c r="AV246" i="3"/>
  <c r="AR246" i="3"/>
  <c r="BC246" i="3"/>
  <c r="AY246" i="3"/>
  <c r="AU246" i="3"/>
  <c r="BB246" i="3"/>
  <c r="AX246" i="3"/>
  <c r="AT246" i="3"/>
  <c r="BA246" i="3"/>
  <c r="AW246" i="3"/>
  <c r="AS246" i="3"/>
  <c r="R249" i="3"/>
  <c r="AZ248" i="3"/>
  <c r="AV248" i="3"/>
  <c r="AR248" i="3"/>
  <c r="BC248" i="3"/>
  <c r="AY248" i="3"/>
  <c r="AU248" i="3"/>
  <c r="BB248" i="3"/>
  <c r="AX248" i="3"/>
  <c r="AT248" i="3"/>
  <c r="BA248" i="3"/>
  <c r="AW248" i="3"/>
  <c r="AS248" i="3"/>
  <c r="AZ250" i="3"/>
  <c r="AV250" i="3"/>
  <c r="AR250" i="3"/>
  <c r="BC250" i="3"/>
  <c r="AY250" i="3"/>
  <c r="AU250" i="3"/>
  <c r="BB250" i="3"/>
  <c r="AX250" i="3"/>
  <c r="AT250" i="3"/>
  <c r="BA250" i="3"/>
  <c r="AW250" i="3"/>
  <c r="AS250" i="3"/>
  <c r="AZ252" i="3"/>
  <c r="AV252" i="3"/>
  <c r="AR252" i="3"/>
  <c r="BC252" i="3"/>
  <c r="AY252" i="3"/>
  <c r="AU252" i="3"/>
  <c r="BB252" i="3"/>
  <c r="AX252" i="3"/>
  <c r="AT252" i="3"/>
  <c r="BA252" i="3"/>
  <c r="AW252" i="3"/>
  <c r="AS252" i="3"/>
  <c r="AZ254" i="3"/>
  <c r="AV254" i="3"/>
  <c r="AR254" i="3"/>
  <c r="BC254" i="3"/>
  <c r="AY254" i="3"/>
  <c r="AU254" i="3"/>
  <c r="BB254" i="3"/>
  <c r="AX254" i="3"/>
  <c r="AT254" i="3"/>
  <c r="BA254" i="3"/>
  <c r="AW254" i="3"/>
  <c r="AS254" i="3"/>
  <c r="AZ256" i="3"/>
  <c r="AV256" i="3"/>
  <c r="AR256" i="3"/>
  <c r="BC256" i="3"/>
  <c r="AY256" i="3"/>
  <c r="AU256" i="3"/>
  <c r="BB256" i="3"/>
  <c r="AX256" i="3"/>
  <c r="AT256" i="3"/>
  <c r="BA256" i="3"/>
  <c r="AW256" i="3"/>
  <c r="AS256" i="3"/>
  <c r="AZ258" i="3"/>
  <c r="AV258" i="3"/>
  <c r="AR258" i="3"/>
  <c r="BC258" i="3"/>
  <c r="AY258" i="3"/>
  <c r="AU258" i="3"/>
  <c r="BB258" i="3"/>
  <c r="AX258" i="3"/>
  <c r="AT258" i="3"/>
  <c r="BA258" i="3"/>
  <c r="AW258" i="3"/>
  <c r="AS258" i="3"/>
  <c r="U327" i="3"/>
  <c r="BA327" i="3"/>
  <c r="AW327" i="3"/>
  <c r="AS327" i="3"/>
  <c r="AZ327" i="3"/>
  <c r="AV327" i="3"/>
  <c r="AR327" i="3"/>
  <c r="BC327" i="3"/>
  <c r="AY327" i="3"/>
  <c r="AU327" i="3"/>
  <c r="BB327" i="3"/>
  <c r="AX327" i="3"/>
  <c r="AT327" i="3"/>
  <c r="U329" i="3"/>
  <c r="BA329" i="3"/>
  <c r="AW329" i="3"/>
  <c r="AS329" i="3"/>
  <c r="AZ329" i="3"/>
  <c r="AV329" i="3"/>
  <c r="AR329" i="3"/>
  <c r="BC329" i="3"/>
  <c r="AY329" i="3"/>
  <c r="AU329" i="3"/>
  <c r="BB329" i="3"/>
  <c r="AX329" i="3"/>
  <c r="AT329" i="3"/>
  <c r="BA331" i="3"/>
  <c r="AW331" i="3"/>
  <c r="AS331" i="3"/>
  <c r="AZ331" i="3"/>
  <c r="AV331" i="3"/>
  <c r="AR331" i="3"/>
  <c r="BC331" i="3"/>
  <c r="AY331" i="3"/>
  <c r="AU331" i="3"/>
  <c r="BB331" i="3"/>
  <c r="AX331" i="3"/>
  <c r="AT331" i="3"/>
  <c r="BA333" i="3"/>
  <c r="AW333" i="3"/>
  <c r="AS333" i="3"/>
  <c r="AZ333" i="3"/>
  <c r="AV333" i="3"/>
  <c r="AR333" i="3"/>
  <c r="BC333" i="3"/>
  <c r="AY333" i="3"/>
  <c r="AU333" i="3"/>
  <c r="BB333" i="3"/>
  <c r="AX333" i="3"/>
  <c r="AT333" i="3"/>
  <c r="BA335" i="3"/>
  <c r="AW335" i="3"/>
  <c r="AS335" i="3"/>
  <c r="AZ335" i="3"/>
  <c r="AV335" i="3"/>
  <c r="AR335" i="3"/>
  <c r="BC335" i="3"/>
  <c r="AY335" i="3"/>
  <c r="AU335" i="3"/>
  <c r="BB335" i="3"/>
  <c r="AX335" i="3"/>
  <c r="AT335" i="3"/>
  <c r="U339" i="3"/>
  <c r="BA339" i="3"/>
  <c r="AW339" i="3"/>
  <c r="AS339" i="3"/>
  <c r="AZ339" i="3"/>
  <c r="AV339" i="3"/>
  <c r="AR339" i="3"/>
  <c r="BC339" i="3"/>
  <c r="AY339" i="3"/>
  <c r="AU339" i="3"/>
  <c r="BB339" i="3"/>
  <c r="AX339" i="3"/>
  <c r="AT339" i="3"/>
  <c r="U343" i="3"/>
  <c r="BC343" i="3"/>
  <c r="AY343" i="3"/>
  <c r="AU343" i="3"/>
  <c r="BA343" i="3"/>
  <c r="AW343" i="3"/>
  <c r="AS343" i="3"/>
  <c r="AX343" i="3"/>
  <c r="AV343" i="3"/>
  <c r="BB343" i="3"/>
  <c r="AT343" i="3"/>
  <c r="AZ343" i="3"/>
  <c r="AR343" i="3"/>
  <c r="AZ347" i="3"/>
  <c r="AV347" i="3"/>
  <c r="AR347" i="3"/>
  <c r="BC347" i="3"/>
  <c r="AY347" i="3"/>
  <c r="AU347" i="3"/>
  <c r="BB347" i="3"/>
  <c r="AX347" i="3"/>
  <c r="AT347" i="3"/>
  <c r="BA347" i="3"/>
  <c r="AW347" i="3"/>
  <c r="AS347" i="3"/>
  <c r="AZ351" i="3"/>
  <c r="AV351" i="3"/>
  <c r="AR351" i="3"/>
  <c r="BC351" i="3"/>
  <c r="AY351" i="3"/>
  <c r="AU351" i="3"/>
  <c r="BB351" i="3"/>
  <c r="AX351" i="3"/>
  <c r="AT351" i="3"/>
  <c r="BA351" i="3"/>
  <c r="AW351" i="3"/>
  <c r="AS351" i="3"/>
  <c r="T355" i="3"/>
  <c r="AZ355" i="3"/>
  <c r="AV355" i="3"/>
  <c r="AR355" i="3"/>
  <c r="BC355" i="3"/>
  <c r="AY355" i="3"/>
  <c r="AU355" i="3"/>
  <c r="BB355" i="3"/>
  <c r="AX355" i="3"/>
  <c r="AT355" i="3"/>
  <c r="BA355" i="3"/>
  <c r="AW355" i="3"/>
  <c r="AS355" i="3"/>
  <c r="T359" i="3"/>
  <c r="AZ359" i="3"/>
  <c r="AV359" i="3"/>
  <c r="BB359" i="3"/>
  <c r="AX359" i="3"/>
  <c r="BA359" i="3"/>
  <c r="AW359" i="3"/>
  <c r="AS359" i="3"/>
  <c r="AT359" i="3"/>
  <c r="BC359" i="3"/>
  <c r="AR359" i="3"/>
  <c r="AY359" i="3"/>
  <c r="AU359" i="3"/>
  <c r="T363" i="3"/>
  <c r="AZ363" i="3"/>
  <c r="AV363" i="3"/>
  <c r="AR363" i="3"/>
  <c r="BB363" i="3"/>
  <c r="AX363" i="3"/>
  <c r="AT363" i="3"/>
  <c r="BA363" i="3"/>
  <c r="AW363" i="3"/>
  <c r="AS363" i="3"/>
  <c r="BC363" i="3"/>
  <c r="AY363" i="3"/>
  <c r="AU363" i="3"/>
  <c r="T367" i="3"/>
  <c r="AZ367" i="3"/>
  <c r="AV367" i="3"/>
  <c r="AR367" i="3"/>
  <c r="BB367" i="3"/>
  <c r="AX367" i="3"/>
  <c r="AT367" i="3"/>
  <c r="BA367" i="3"/>
  <c r="AW367" i="3"/>
  <c r="AS367" i="3"/>
  <c r="BC367" i="3"/>
  <c r="AY367" i="3"/>
  <c r="AU367" i="3"/>
  <c r="AZ371" i="3"/>
  <c r="AV371" i="3"/>
  <c r="AR371" i="3"/>
  <c r="BB371" i="3"/>
  <c r="AX371" i="3"/>
  <c r="AT371" i="3"/>
  <c r="BA371" i="3"/>
  <c r="AW371" i="3"/>
  <c r="AS371" i="3"/>
  <c r="BC371" i="3"/>
  <c r="AY371" i="3"/>
  <c r="AU371" i="3"/>
  <c r="AZ375" i="3"/>
  <c r="AV375" i="3"/>
  <c r="AR375" i="3"/>
  <c r="BB375" i="3"/>
  <c r="AX375" i="3"/>
  <c r="AT375" i="3"/>
  <c r="BA375" i="3"/>
  <c r="AW375" i="3"/>
  <c r="AS375" i="3"/>
  <c r="BC375" i="3"/>
  <c r="AY375" i="3"/>
  <c r="AU375" i="3"/>
  <c r="AZ379" i="3"/>
  <c r="AV379" i="3"/>
  <c r="AR379" i="3"/>
  <c r="BB379" i="3"/>
  <c r="AX379" i="3"/>
  <c r="AT379" i="3"/>
  <c r="BA379" i="3"/>
  <c r="AW379" i="3"/>
  <c r="AS379" i="3"/>
  <c r="BC379" i="3"/>
  <c r="AY379" i="3"/>
  <c r="AU379" i="3"/>
  <c r="AZ383" i="3"/>
  <c r="AV383" i="3"/>
  <c r="AR383" i="3"/>
  <c r="BB383" i="3"/>
  <c r="AX383" i="3"/>
  <c r="AT383" i="3"/>
  <c r="BA383" i="3"/>
  <c r="AW383" i="3"/>
  <c r="AS383" i="3"/>
  <c r="BC383" i="3"/>
  <c r="AY383" i="3"/>
  <c r="AU383" i="3"/>
  <c r="R387" i="3"/>
  <c r="AZ387" i="3"/>
  <c r="AV387" i="3"/>
  <c r="AR387" i="3"/>
  <c r="BB387" i="3"/>
  <c r="AX387" i="3"/>
  <c r="AT387" i="3"/>
  <c r="BA387" i="3"/>
  <c r="AW387" i="3"/>
  <c r="AS387" i="3"/>
  <c r="BC387" i="3"/>
  <c r="AY387" i="3"/>
  <c r="AU387" i="3"/>
  <c r="AZ391" i="3"/>
  <c r="AV391" i="3"/>
  <c r="AR391" i="3"/>
  <c r="BB391" i="3"/>
  <c r="AX391" i="3"/>
  <c r="AT391" i="3"/>
  <c r="BA391" i="3"/>
  <c r="AW391" i="3"/>
  <c r="AS391" i="3"/>
  <c r="BC391" i="3"/>
  <c r="AY391" i="3"/>
  <c r="AU391" i="3"/>
  <c r="R395" i="3"/>
  <c r="BB395" i="3"/>
  <c r="AX395" i="3"/>
  <c r="AT395" i="3"/>
  <c r="BA395" i="3"/>
  <c r="AW395" i="3"/>
  <c r="AS395" i="3"/>
  <c r="AV395" i="3"/>
  <c r="AZ395" i="3"/>
  <c r="AR395" i="3"/>
  <c r="AY395" i="3"/>
  <c r="AU395" i="3"/>
  <c r="BC395" i="3"/>
  <c r="BB399" i="3"/>
  <c r="AX399" i="3"/>
  <c r="AT399" i="3"/>
  <c r="BA399" i="3"/>
  <c r="AW399" i="3"/>
  <c r="AS399" i="3"/>
  <c r="AV399" i="3"/>
  <c r="AZ399" i="3"/>
  <c r="AR399" i="3"/>
  <c r="AY399" i="3"/>
  <c r="BC399" i="3"/>
  <c r="AU399" i="3"/>
  <c r="BB403" i="3"/>
  <c r="AX403" i="3"/>
  <c r="AT403" i="3"/>
  <c r="BA403" i="3"/>
  <c r="AW403" i="3"/>
  <c r="AS403" i="3"/>
  <c r="AV403" i="3"/>
  <c r="AZ403" i="3"/>
  <c r="AR403" i="3"/>
  <c r="AY403" i="3"/>
  <c r="AU403" i="3"/>
  <c r="BC403" i="3"/>
  <c r="BB407" i="3"/>
  <c r="AX407" i="3"/>
  <c r="AT407" i="3"/>
  <c r="BA407" i="3"/>
  <c r="AW407" i="3"/>
  <c r="AS407" i="3"/>
  <c r="AV407" i="3"/>
  <c r="BC407" i="3"/>
  <c r="AU407" i="3"/>
  <c r="AZ407" i="3"/>
  <c r="AR407" i="3"/>
  <c r="AY407" i="3"/>
  <c r="BB411" i="3"/>
  <c r="AX411" i="3"/>
  <c r="AT411" i="3"/>
  <c r="BA411" i="3"/>
  <c r="AW411" i="3"/>
  <c r="AS411" i="3"/>
  <c r="AV411" i="3"/>
  <c r="BC411" i="3"/>
  <c r="AU411" i="3"/>
  <c r="AZ411" i="3"/>
  <c r="AR411" i="3"/>
  <c r="AY411" i="3"/>
  <c r="BB415" i="3"/>
  <c r="AX415" i="3"/>
  <c r="AT415" i="3"/>
  <c r="BA415" i="3"/>
  <c r="AW415" i="3"/>
  <c r="AS415" i="3"/>
  <c r="AV415" i="3"/>
  <c r="BC415" i="3"/>
  <c r="AU415" i="3"/>
  <c r="AZ415" i="3"/>
  <c r="AR415" i="3"/>
  <c r="AY415" i="3"/>
  <c r="AZ419" i="3"/>
  <c r="AV419" i="3"/>
  <c r="AR419" i="3"/>
  <c r="BB419" i="3"/>
  <c r="AX419" i="3"/>
  <c r="AT419" i="3"/>
  <c r="BA419" i="3"/>
  <c r="AW419" i="3"/>
  <c r="AS419" i="3"/>
  <c r="BC419" i="3"/>
  <c r="AY419" i="3"/>
  <c r="AU419" i="3"/>
  <c r="U423" i="3"/>
  <c r="AZ423" i="3"/>
  <c r="AV423" i="3"/>
  <c r="AR423" i="3"/>
  <c r="BB423" i="3"/>
  <c r="AX423" i="3"/>
  <c r="AT423" i="3"/>
  <c r="BA423" i="3"/>
  <c r="AW423" i="3"/>
  <c r="AS423" i="3"/>
  <c r="BC423" i="3"/>
  <c r="AY423" i="3"/>
  <c r="AU423" i="3"/>
  <c r="AZ427" i="3"/>
  <c r="AV427" i="3"/>
  <c r="AR427" i="3"/>
  <c r="BB427" i="3"/>
  <c r="AX427" i="3"/>
  <c r="AT427" i="3"/>
  <c r="BA427" i="3"/>
  <c r="AW427" i="3"/>
  <c r="AS427" i="3"/>
  <c r="BC427" i="3"/>
  <c r="AY427" i="3"/>
  <c r="AU427" i="3"/>
  <c r="S431" i="3"/>
  <c r="AZ431" i="3"/>
  <c r="AV431" i="3"/>
  <c r="AR431" i="3"/>
  <c r="BB431" i="3"/>
  <c r="AX431" i="3"/>
  <c r="AT431" i="3"/>
  <c r="BA431" i="3"/>
  <c r="AW431" i="3"/>
  <c r="AS431" i="3"/>
  <c r="BC431" i="3"/>
  <c r="AY431" i="3"/>
  <c r="AU431" i="3"/>
  <c r="BB435" i="3"/>
  <c r="AX435" i="3"/>
  <c r="AT435" i="3"/>
  <c r="BA435" i="3"/>
  <c r="AW435" i="3"/>
  <c r="AS435" i="3"/>
  <c r="BC435" i="3"/>
  <c r="AU435" i="3"/>
  <c r="AY435" i="3"/>
  <c r="AV435" i="3"/>
  <c r="AZ435" i="3"/>
  <c r="AR435" i="3"/>
  <c r="BB439" i="3"/>
  <c r="AX439" i="3"/>
  <c r="AT439" i="3"/>
  <c r="BA439" i="3"/>
  <c r="AW439" i="3"/>
  <c r="AS439" i="3"/>
  <c r="BC439" i="3"/>
  <c r="AU439" i="3"/>
  <c r="AY439" i="3"/>
  <c r="AV439" i="3"/>
  <c r="AR439" i="3"/>
  <c r="AZ439" i="3"/>
  <c r="S443" i="3"/>
  <c r="BB443" i="3"/>
  <c r="AX443" i="3"/>
  <c r="AT443" i="3"/>
  <c r="BA443" i="3"/>
  <c r="AW443" i="3"/>
  <c r="AS443" i="3"/>
  <c r="BC443" i="3"/>
  <c r="AU443" i="3"/>
  <c r="AY443" i="3"/>
  <c r="AV443" i="3"/>
  <c r="AZ443" i="3"/>
  <c r="AR443" i="3"/>
  <c r="BC447" i="3"/>
  <c r="AY447" i="3"/>
  <c r="AU447" i="3"/>
  <c r="BA447" i="3"/>
  <c r="AV447" i="3"/>
  <c r="AZ447" i="3"/>
  <c r="AT447" i="3"/>
  <c r="AW447" i="3"/>
  <c r="BB447" i="3"/>
  <c r="AR447" i="3"/>
  <c r="AX447" i="3"/>
  <c r="AS447" i="3"/>
  <c r="R451" i="3"/>
  <c r="BC451" i="3"/>
  <c r="AY451" i="3"/>
  <c r="AU451" i="3"/>
  <c r="BA451" i="3"/>
  <c r="AV451" i="3"/>
  <c r="AZ451" i="3"/>
  <c r="AT451" i="3"/>
  <c r="BB451" i="3"/>
  <c r="AR451" i="3"/>
  <c r="AW451" i="3"/>
  <c r="AS451" i="3"/>
  <c r="AX451" i="3"/>
  <c r="U455" i="3"/>
  <c r="BC455" i="3"/>
  <c r="AY455" i="3"/>
  <c r="AU455" i="3"/>
  <c r="AX455" i="3"/>
  <c r="AS455" i="3"/>
  <c r="BA455" i="3"/>
  <c r="AV455" i="3"/>
  <c r="AZ455" i="3"/>
  <c r="AT455" i="3"/>
  <c r="AR455" i="3"/>
  <c r="BB455" i="3"/>
  <c r="AW455" i="3"/>
  <c r="AZ459" i="3"/>
  <c r="AV459" i="3"/>
  <c r="AR459" i="3"/>
  <c r="BC459" i="3"/>
  <c r="AY459" i="3"/>
  <c r="AU459" i="3"/>
  <c r="AX459" i="3"/>
  <c r="BB459" i="3"/>
  <c r="AT459" i="3"/>
  <c r="BA459" i="3"/>
  <c r="AS459" i="3"/>
  <c r="AW459" i="3"/>
  <c r="AZ463" i="3"/>
  <c r="AV463" i="3"/>
  <c r="AR463" i="3"/>
  <c r="BC463" i="3"/>
  <c r="AY463" i="3"/>
  <c r="AU463" i="3"/>
  <c r="AX463" i="3"/>
  <c r="BB463" i="3"/>
  <c r="AT463" i="3"/>
  <c r="BA463" i="3"/>
  <c r="AS463" i="3"/>
  <c r="AW463" i="3"/>
  <c r="BB467" i="3"/>
  <c r="AX467" i="3"/>
  <c r="AZ467" i="3"/>
  <c r="AV467" i="3"/>
  <c r="AR467" i="3"/>
  <c r="BC467" i="3"/>
  <c r="AY467" i="3"/>
  <c r="AU467" i="3"/>
  <c r="BA467" i="3"/>
  <c r="AT467" i="3"/>
  <c r="AS467" i="3"/>
  <c r="AW467" i="3"/>
  <c r="BB471" i="3"/>
  <c r="AX471" i="3"/>
  <c r="AT471" i="3"/>
  <c r="AZ471" i="3"/>
  <c r="AV471" i="3"/>
  <c r="AR471" i="3"/>
  <c r="BC471" i="3"/>
  <c r="AY471" i="3"/>
  <c r="AU471" i="3"/>
  <c r="BA471" i="3"/>
  <c r="AS471" i="3"/>
  <c r="AW471" i="3"/>
  <c r="U7" i="3"/>
  <c r="BB7" i="3"/>
  <c r="AX7" i="3"/>
  <c r="AT7" i="3"/>
  <c r="BA7" i="3"/>
  <c r="AW7" i="3"/>
  <c r="AS7" i="3"/>
  <c r="AV7" i="3"/>
  <c r="AZ7" i="3"/>
  <c r="AR7" i="3"/>
  <c r="BC7" i="3"/>
  <c r="AY7" i="3"/>
  <c r="AU7" i="3"/>
  <c r="S22" i="3"/>
  <c r="BB22" i="3"/>
  <c r="AX22" i="3"/>
  <c r="AT22" i="3"/>
  <c r="BA22" i="3"/>
  <c r="AW22" i="3"/>
  <c r="AS22" i="3"/>
  <c r="AZ22" i="3"/>
  <c r="AV22" i="3"/>
  <c r="AR22" i="3"/>
  <c r="BC22" i="3"/>
  <c r="AY22" i="3"/>
  <c r="AU22" i="3"/>
  <c r="U23" i="3"/>
  <c r="BB23" i="3"/>
  <c r="AX23" i="3"/>
  <c r="AT23" i="3"/>
  <c r="BA23" i="3"/>
  <c r="AW23" i="3"/>
  <c r="AS23" i="3"/>
  <c r="AZ23" i="3"/>
  <c r="AV23" i="3"/>
  <c r="AR23" i="3"/>
  <c r="BC23" i="3"/>
  <c r="AY23" i="3"/>
  <c r="AU23" i="3"/>
  <c r="S9" i="3"/>
  <c r="AU11" i="1" s="1"/>
  <c r="F11" i="2" s="1"/>
  <c r="BB9" i="3"/>
  <c r="AX9" i="3"/>
  <c r="AT9" i="3"/>
  <c r="BA9" i="3"/>
  <c r="AW9" i="3"/>
  <c r="AS9" i="3"/>
  <c r="AZ9" i="3"/>
  <c r="AV9" i="3"/>
  <c r="AR9" i="3"/>
  <c r="BC9" i="3"/>
  <c r="AY9" i="3"/>
  <c r="AU9" i="3"/>
  <c r="U11" i="3"/>
  <c r="BB11" i="3"/>
  <c r="AX11" i="3"/>
  <c r="AT11" i="3"/>
  <c r="BA11" i="3"/>
  <c r="AW11" i="3"/>
  <c r="AS11" i="3"/>
  <c r="AZ11" i="3"/>
  <c r="AV11" i="3"/>
  <c r="AR11" i="3"/>
  <c r="BC11" i="3"/>
  <c r="AY11" i="3"/>
  <c r="AU11" i="3"/>
  <c r="S13" i="3"/>
  <c r="BB13" i="3"/>
  <c r="AX13" i="3"/>
  <c r="AT13" i="3"/>
  <c r="BA13" i="3"/>
  <c r="AW13" i="3"/>
  <c r="AS13" i="3"/>
  <c r="AZ13" i="3"/>
  <c r="AV13" i="3"/>
  <c r="AR13" i="3"/>
  <c r="BC13" i="3"/>
  <c r="AY13" i="3"/>
  <c r="AU13" i="3"/>
  <c r="U15" i="3"/>
  <c r="BB15" i="3"/>
  <c r="AX15" i="3"/>
  <c r="AT15" i="3"/>
  <c r="BA15" i="3"/>
  <c r="AW15" i="3"/>
  <c r="AS15" i="3"/>
  <c r="AZ15" i="3"/>
  <c r="AV15" i="3"/>
  <c r="AR15" i="3"/>
  <c r="BC15" i="3"/>
  <c r="AY15" i="3"/>
  <c r="AU15" i="3"/>
  <c r="S17" i="3"/>
  <c r="BB17" i="3"/>
  <c r="AX17" i="3"/>
  <c r="AT17" i="3"/>
  <c r="BA17" i="3"/>
  <c r="AW17" i="3"/>
  <c r="AS17" i="3"/>
  <c r="AZ17" i="3"/>
  <c r="AV17" i="3"/>
  <c r="AR17" i="3"/>
  <c r="BC17" i="3"/>
  <c r="AY17" i="3"/>
  <c r="AU17" i="3"/>
  <c r="U19" i="3"/>
  <c r="BB19" i="3"/>
  <c r="AX19" i="3"/>
  <c r="AT19" i="3"/>
  <c r="BA19" i="3"/>
  <c r="AW19" i="3"/>
  <c r="AS19" i="3"/>
  <c r="AZ19" i="3"/>
  <c r="AV19" i="3"/>
  <c r="AR19" i="3"/>
  <c r="BC19" i="3"/>
  <c r="AY19" i="3"/>
  <c r="AU19" i="3"/>
  <c r="S26" i="3"/>
  <c r="BB26" i="3"/>
  <c r="AX26" i="3"/>
  <c r="AT26" i="3"/>
  <c r="BA26" i="3"/>
  <c r="AW26" i="3"/>
  <c r="AS26" i="3"/>
  <c r="AZ26" i="3"/>
  <c r="AV26" i="3"/>
  <c r="AR26" i="3"/>
  <c r="BC26" i="3"/>
  <c r="AY26" i="3"/>
  <c r="AU26" i="3"/>
  <c r="U28" i="3"/>
  <c r="BB28" i="3"/>
  <c r="AX28" i="3"/>
  <c r="AT28" i="3"/>
  <c r="BA28" i="3"/>
  <c r="AW28" i="3"/>
  <c r="AS28" i="3"/>
  <c r="AZ28" i="3"/>
  <c r="AV28" i="3"/>
  <c r="AR28" i="3"/>
  <c r="BC28" i="3"/>
  <c r="AY28" i="3"/>
  <c r="AU28" i="3"/>
  <c r="S29" i="3"/>
  <c r="BB29" i="3"/>
  <c r="AX29" i="3"/>
  <c r="AT29" i="3"/>
  <c r="BA29" i="3"/>
  <c r="AW29" i="3"/>
  <c r="AS29" i="3"/>
  <c r="AZ29" i="3"/>
  <c r="AV29" i="3"/>
  <c r="AR29" i="3"/>
  <c r="BC29" i="3"/>
  <c r="AY29" i="3"/>
  <c r="AU29" i="3"/>
  <c r="U31" i="3"/>
  <c r="BB31" i="3"/>
  <c r="AX31" i="3"/>
  <c r="AT31" i="3"/>
  <c r="BA31" i="3"/>
  <c r="AW31" i="3"/>
  <c r="AS31" i="3"/>
  <c r="AZ31" i="3"/>
  <c r="AV31" i="3"/>
  <c r="AR31" i="3"/>
  <c r="BC31" i="3"/>
  <c r="AY31" i="3"/>
  <c r="AU31" i="3"/>
  <c r="S33" i="3"/>
  <c r="BB33" i="3"/>
  <c r="AX33" i="3"/>
  <c r="AT33" i="3"/>
  <c r="BA33" i="3"/>
  <c r="AW33" i="3"/>
  <c r="AS33" i="3"/>
  <c r="AZ33" i="3"/>
  <c r="AV33" i="3"/>
  <c r="AR33" i="3"/>
  <c r="BC33" i="3"/>
  <c r="AY33" i="3"/>
  <c r="AU33" i="3"/>
  <c r="U35" i="3"/>
  <c r="BB35" i="3"/>
  <c r="AX35" i="3"/>
  <c r="AT35" i="3"/>
  <c r="BA35" i="3"/>
  <c r="AW35" i="3"/>
  <c r="AS35" i="3"/>
  <c r="AZ35" i="3"/>
  <c r="AV35" i="3"/>
  <c r="AR35" i="3"/>
  <c r="BC35" i="3"/>
  <c r="AY35" i="3"/>
  <c r="AU35" i="3"/>
  <c r="S37" i="3"/>
  <c r="BB37" i="3"/>
  <c r="AX37" i="3"/>
  <c r="AT37" i="3"/>
  <c r="BA37" i="3"/>
  <c r="AW37" i="3"/>
  <c r="AS37" i="3"/>
  <c r="AZ37" i="3"/>
  <c r="AV37" i="3"/>
  <c r="AR37" i="3"/>
  <c r="BC37" i="3"/>
  <c r="AY37" i="3"/>
  <c r="AU37" i="3"/>
  <c r="U39" i="3"/>
  <c r="BB39" i="3"/>
  <c r="AX39" i="3"/>
  <c r="AT39" i="3"/>
  <c r="BA39" i="3"/>
  <c r="AW39" i="3"/>
  <c r="AS39" i="3"/>
  <c r="AZ39" i="3"/>
  <c r="AV39" i="3"/>
  <c r="AR39" i="3"/>
  <c r="BC39" i="3"/>
  <c r="AY39" i="3"/>
  <c r="AU39" i="3"/>
  <c r="S41" i="3"/>
  <c r="BB41" i="3"/>
  <c r="AX41" i="3"/>
  <c r="AT41" i="3"/>
  <c r="BA41" i="3"/>
  <c r="AW41" i="3"/>
  <c r="AS41" i="3"/>
  <c r="AZ41" i="3"/>
  <c r="AV41" i="3"/>
  <c r="AR41" i="3"/>
  <c r="BC41" i="3"/>
  <c r="AY41" i="3"/>
  <c r="AU41" i="3"/>
  <c r="T43" i="3"/>
  <c r="BB43" i="3"/>
  <c r="AX43" i="3"/>
  <c r="AT43" i="3"/>
  <c r="BA43" i="3"/>
  <c r="AW43" i="3"/>
  <c r="AS43" i="3"/>
  <c r="AZ43" i="3"/>
  <c r="AV43" i="3"/>
  <c r="AR43" i="3"/>
  <c r="BC43" i="3"/>
  <c r="AY43" i="3"/>
  <c r="AU43" i="3"/>
  <c r="T45" i="3"/>
  <c r="BB45" i="3"/>
  <c r="AX45" i="3"/>
  <c r="AT45" i="3"/>
  <c r="BA45" i="3"/>
  <c r="AW45" i="3"/>
  <c r="AS45" i="3"/>
  <c r="AZ45" i="3"/>
  <c r="AV45" i="3"/>
  <c r="AR45" i="3"/>
  <c r="BC45" i="3"/>
  <c r="AY45" i="3"/>
  <c r="AU45" i="3"/>
  <c r="T47" i="3"/>
  <c r="BB47" i="3"/>
  <c r="AX47" i="3"/>
  <c r="AT47" i="3"/>
  <c r="BA47" i="3"/>
  <c r="AW47" i="3"/>
  <c r="AS47" i="3"/>
  <c r="AZ47" i="3"/>
  <c r="AV47" i="3"/>
  <c r="AR47" i="3"/>
  <c r="BC47" i="3"/>
  <c r="AY47" i="3"/>
  <c r="AU47" i="3"/>
  <c r="T49" i="3"/>
  <c r="BB49" i="3"/>
  <c r="AX49" i="3"/>
  <c r="AT49" i="3"/>
  <c r="BA49" i="3"/>
  <c r="AW49" i="3"/>
  <c r="AS49" i="3"/>
  <c r="AZ49" i="3"/>
  <c r="AV49" i="3"/>
  <c r="AR49" i="3"/>
  <c r="BC49" i="3"/>
  <c r="AY49" i="3"/>
  <c r="AU49" i="3"/>
  <c r="T51" i="3"/>
  <c r="BB51" i="3"/>
  <c r="AX51" i="3"/>
  <c r="AT51" i="3"/>
  <c r="BA51" i="3"/>
  <c r="AW51" i="3"/>
  <c r="AS51" i="3"/>
  <c r="AZ51" i="3"/>
  <c r="AV51" i="3"/>
  <c r="AR51" i="3"/>
  <c r="BC51" i="3"/>
  <c r="AY51" i="3"/>
  <c r="AU51" i="3"/>
  <c r="T53" i="3"/>
  <c r="BB53" i="3"/>
  <c r="AX53" i="3"/>
  <c r="AT53" i="3"/>
  <c r="BA53" i="3"/>
  <c r="AW53" i="3"/>
  <c r="AS53" i="3"/>
  <c r="AZ53" i="3"/>
  <c r="AV53" i="3"/>
  <c r="AR53" i="3"/>
  <c r="BC53" i="3"/>
  <c r="AY53" i="3"/>
  <c r="AU53" i="3"/>
  <c r="T55" i="3"/>
  <c r="BB55" i="3"/>
  <c r="AX55" i="3"/>
  <c r="AT55" i="3"/>
  <c r="BA55" i="3"/>
  <c r="AW55" i="3"/>
  <c r="AS55" i="3"/>
  <c r="AZ55" i="3"/>
  <c r="AV55" i="3"/>
  <c r="AR55" i="3"/>
  <c r="BC55" i="3"/>
  <c r="AY55" i="3"/>
  <c r="AU55" i="3"/>
  <c r="S229" i="3"/>
  <c r="BB229" i="3"/>
  <c r="AX229" i="3"/>
  <c r="AT229" i="3"/>
  <c r="BA229" i="3"/>
  <c r="AW229" i="3"/>
  <c r="AS229" i="3"/>
  <c r="AZ229" i="3"/>
  <c r="AV229" i="3"/>
  <c r="AR229" i="3"/>
  <c r="BC229" i="3"/>
  <c r="AY229" i="3"/>
  <c r="AU229" i="3"/>
  <c r="S231" i="3"/>
  <c r="AZ231" i="3"/>
  <c r="AV231" i="3"/>
  <c r="AR231" i="3"/>
  <c r="BC231" i="3"/>
  <c r="AY231" i="3"/>
  <c r="AU231" i="3"/>
  <c r="BB231" i="3"/>
  <c r="AX231" i="3"/>
  <c r="AT231" i="3"/>
  <c r="BA231" i="3"/>
  <c r="AW231" i="3"/>
  <c r="AS231" i="3"/>
  <c r="S233" i="3"/>
  <c r="AZ233" i="3"/>
  <c r="AV233" i="3"/>
  <c r="AR233" i="3"/>
  <c r="BC233" i="3"/>
  <c r="AY233" i="3"/>
  <c r="AU233" i="3"/>
  <c r="BB233" i="3"/>
  <c r="AX233" i="3"/>
  <c r="AT233" i="3"/>
  <c r="BA233" i="3"/>
  <c r="AW233" i="3"/>
  <c r="AS233" i="3"/>
  <c r="AZ235" i="3"/>
  <c r="AV235" i="3"/>
  <c r="AR235" i="3"/>
  <c r="BC235" i="3"/>
  <c r="AY235" i="3"/>
  <c r="AU235" i="3"/>
  <c r="BB235" i="3"/>
  <c r="AX235" i="3"/>
  <c r="AT235" i="3"/>
  <c r="BA235" i="3"/>
  <c r="AW235" i="3"/>
  <c r="AS235" i="3"/>
  <c r="R237" i="3"/>
  <c r="AZ237" i="3"/>
  <c r="AV237" i="3"/>
  <c r="AR237" i="3"/>
  <c r="BC237" i="3"/>
  <c r="AY237" i="3"/>
  <c r="AU237" i="3"/>
  <c r="BB237" i="3"/>
  <c r="AX237" i="3"/>
  <c r="AT237" i="3"/>
  <c r="BA237" i="3"/>
  <c r="AW237" i="3"/>
  <c r="AS237" i="3"/>
  <c r="AZ260" i="3"/>
  <c r="AV260" i="3"/>
  <c r="AR260" i="3"/>
  <c r="BC260" i="3"/>
  <c r="AY260" i="3"/>
  <c r="AU260" i="3"/>
  <c r="BB260" i="3"/>
  <c r="AX260" i="3"/>
  <c r="AT260" i="3"/>
  <c r="BA260" i="3"/>
  <c r="AW260" i="3"/>
  <c r="AS260" i="3"/>
  <c r="T262" i="3"/>
  <c r="AZ262" i="3"/>
  <c r="AV262" i="3"/>
  <c r="AR262" i="3"/>
  <c r="BC262" i="3"/>
  <c r="AY262" i="3"/>
  <c r="AU262" i="3"/>
  <c r="BB262" i="3"/>
  <c r="AX262" i="3"/>
  <c r="AT262" i="3"/>
  <c r="BA262" i="3"/>
  <c r="AW262" i="3"/>
  <c r="AS262" i="3"/>
  <c r="AZ264" i="3"/>
  <c r="AV264" i="3"/>
  <c r="AR264" i="3"/>
  <c r="BC264" i="3"/>
  <c r="AY264" i="3"/>
  <c r="AU264" i="3"/>
  <c r="BB264" i="3"/>
  <c r="AX264" i="3"/>
  <c r="AT264" i="3"/>
  <c r="BA264" i="3"/>
  <c r="AW264" i="3"/>
  <c r="AS264" i="3"/>
  <c r="AZ266" i="3"/>
  <c r="AV266" i="3"/>
  <c r="AR266" i="3"/>
  <c r="BC266" i="3"/>
  <c r="AY266" i="3"/>
  <c r="AU266" i="3"/>
  <c r="BB266" i="3"/>
  <c r="AX266" i="3"/>
  <c r="AT266" i="3"/>
  <c r="BA266" i="3"/>
  <c r="AW266" i="3"/>
  <c r="AS266" i="3"/>
  <c r="AZ268" i="3"/>
  <c r="AV268" i="3"/>
  <c r="AR268" i="3"/>
  <c r="BC268" i="3"/>
  <c r="AY268" i="3"/>
  <c r="AU268" i="3"/>
  <c r="BB268" i="3"/>
  <c r="AX268" i="3"/>
  <c r="AT268" i="3"/>
  <c r="BA268" i="3"/>
  <c r="AW268" i="3"/>
  <c r="AS268" i="3"/>
  <c r="AZ270" i="3"/>
  <c r="AV270" i="3"/>
  <c r="AR270" i="3"/>
  <c r="BC270" i="3"/>
  <c r="AY270" i="3"/>
  <c r="AU270" i="3"/>
  <c r="BB270" i="3"/>
  <c r="AX270" i="3"/>
  <c r="AT270" i="3"/>
  <c r="BA270" i="3"/>
  <c r="AW270" i="3"/>
  <c r="AS270" i="3"/>
  <c r="AZ272" i="3"/>
  <c r="AV272" i="3"/>
  <c r="AR272" i="3"/>
  <c r="BC272" i="3"/>
  <c r="AY272" i="3"/>
  <c r="AU272" i="3"/>
  <c r="BB272" i="3"/>
  <c r="AX272" i="3"/>
  <c r="AT272" i="3"/>
  <c r="BA272" i="3"/>
  <c r="AW272" i="3"/>
  <c r="AS272" i="3"/>
  <c r="T274" i="3"/>
  <c r="AZ274" i="3"/>
  <c r="AV274" i="3"/>
  <c r="AR274" i="3"/>
  <c r="BC274" i="3"/>
  <c r="AY274" i="3"/>
  <c r="AU274" i="3"/>
  <c r="BB274" i="3"/>
  <c r="AX274" i="3"/>
  <c r="AT274" i="3"/>
  <c r="BA274" i="3"/>
  <c r="AW274" i="3"/>
  <c r="AS274" i="3"/>
  <c r="T276" i="3"/>
  <c r="AZ276" i="3"/>
  <c r="AV276" i="3"/>
  <c r="AR276" i="3"/>
  <c r="BC276" i="3"/>
  <c r="AY276" i="3"/>
  <c r="AU276" i="3"/>
  <c r="BB276" i="3"/>
  <c r="AX276" i="3"/>
  <c r="AT276" i="3"/>
  <c r="BA276" i="3"/>
  <c r="AW276" i="3"/>
  <c r="AS276" i="3"/>
  <c r="AZ278" i="3"/>
  <c r="AV278" i="3"/>
  <c r="AR278" i="3"/>
  <c r="BC278" i="3"/>
  <c r="AY278" i="3"/>
  <c r="AU278" i="3"/>
  <c r="BB278" i="3"/>
  <c r="AX278" i="3"/>
  <c r="AT278" i="3"/>
  <c r="BA278" i="3"/>
  <c r="AW278" i="3"/>
  <c r="AS278" i="3"/>
  <c r="AZ280" i="3"/>
  <c r="AV280" i="3"/>
  <c r="AR280" i="3"/>
  <c r="BC280" i="3"/>
  <c r="AY280" i="3"/>
  <c r="AU280" i="3"/>
  <c r="BB280" i="3"/>
  <c r="AX280" i="3"/>
  <c r="AT280" i="3"/>
  <c r="BA280" i="3"/>
  <c r="AW280" i="3"/>
  <c r="AS280" i="3"/>
  <c r="AZ282" i="3"/>
  <c r="BB282" i="3"/>
  <c r="BA282" i="3"/>
  <c r="AV282" i="3"/>
  <c r="AR282" i="3"/>
  <c r="AY282" i="3"/>
  <c r="AU282" i="3"/>
  <c r="AX282" i="3"/>
  <c r="AT282" i="3"/>
  <c r="BC282" i="3"/>
  <c r="AW282" i="3"/>
  <c r="AS282" i="3"/>
  <c r="U284" i="3"/>
  <c r="AZ284" i="3"/>
  <c r="AV284" i="3"/>
  <c r="AR284" i="3"/>
  <c r="BB284" i="3"/>
  <c r="AX284" i="3"/>
  <c r="AT284" i="3"/>
  <c r="BA284" i="3"/>
  <c r="AS284" i="3"/>
  <c r="AY284" i="3"/>
  <c r="AW284" i="3"/>
  <c r="BC284" i="3"/>
  <c r="AU284" i="3"/>
  <c r="T286" i="3"/>
  <c r="AZ286" i="3"/>
  <c r="AV286" i="3"/>
  <c r="AR286" i="3"/>
  <c r="BB286" i="3"/>
  <c r="AX286" i="3"/>
  <c r="AT286" i="3"/>
  <c r="BA286" i="3"/>
  <c r="AS286" i="3"/>
  <c r="AY286" i="3"/>
  <c r="AW286" i="3"/>
  <c r="BC286" i="3"/>
  <c r="AU286" i="3"/>
  <c r="AZ288" i="3"/>
  <c r="AV288" i="3"/>
  <c r="AR288" i="3"/>
  <c r="BB288" i="3"/>
  <c r="AX288" i="3"/>
  <c r="AT288" i="3"/>
  <c r="BA288" i="3"/>
  <c r="AS288" i="3"/>
  <c r="AY288" i="3"/>
  <c r="AW288" i="3"/>
  <c r="BC288" i="3"/>
  <c r="AU288" i="3"/>
  <c r="AZ290" i="3"/>
  <c r="AV290" i="3"/>
  <c r="AR290" i="3"/>
  <c r="BB290" i="3"/>
  <c r="AX290" i="3"/>
  <c r="AT290" i="3"/>
  <c r="BA290" i="3"/>
  <c r="AS290" i="3"/>
  <c r="AY290" i="3"/>
  <c r="AW290" i="3"/>
  <c r="BC290" i="3"/>
  <c r="AU290" i="3"/>
  <c r="BA295" i="3"/>
  <c r="AW295" i="3"/>
  <c r="AS295" i="3"/>
  <c r="AZ295" i="3"/>
  <c r="AV295" i="3"/>
  <c r="AR295" i="3"/>
  <c r="BC295" i="3"/>
  <c r="AY295" i="3"/>
  <c r="AU295" i="3"/>
  <c r="BB295" i="3"/>
  <c r="AX295" i="3"/>
  <c r="AT295" i="3"/>
  <c r="U297" i="3"/>
  <c r="BA297" i="3"/>
  <c r="AW297" i="3"/>
  <c r="AS297" i="3"/>
  <c r="AZ297" i="3"/>
  <c r="AV297" i="3"/>
  <c r="AR297" i="3"/>
  <c r="BC297" i="3"/>
  <c r="AY297" i="3"/>
  <c r="AU297" i="3"/>
  <c r="BB297" i="3"/>
  <c r="AX297" i="3"/>
  <c r="AT297" i="3"/>
  <c r="BA309" i="3"/>
  <c r="AW309" i="3"/>
  <c r="AS309" i="3"/>
  <c r="AZ309" i="3"/>
  <c r="AV309" i="3"/>
  <c r="AR309" i="3"/>
  <c r="BC309" i="3"/>
  <c r="AY309" i="3"/>
  <c r="AU309" i="3"/>
  <c r="BB309" i="3"/>
  <c r="AX309" i="3"/>
  <c r="AT309" i="3"/>
  <c r="BA291" i="3"/>
  <c r="AW291" i="3"/>
  <c r="AS291" i="3"/>
  <c r="AZ291" i="3"/>
  <c r="AV291" i="3"/>
  <c r="AR291" i="3"/>
  <c r="BC291" i="3"/>
  <c r="AY291" i="3"/>
  <c r="AU291" i="3"/>
  <c r="BB291" i="3"/>
  <c r="AX291" i="3"/>
  <c r="AT291" i="3"/>
  <c r="BA298" i="3"/>
  <c r="AW298" i="3"/>
  <c r="AS298" i="3"/>
  <c r="AZ298" i="3"/>
  <c r="AV298" i="3"/>
  <c r="AR298" i="3"/>
  <c r="BC298" i="3"/>
  <c r="AY298" i="3"/>
  <c r="AU298" i="3"/>
  <c r="BB298" i="3"/>
  <c r="AX298" i="3"/>
  <c r="AT298" i="3"/>
  <c r="BA300" i="3"/>
  <c r="AW300" i="3"/>
  <c r="AS300" i="3"/>
  <c r="AZ300" i="3"/>
  <c r="AV300" i="3"/>
  <c r="AR300" i="3"/>
  <c r="BC300" i="3"/>
  <c r="AY300" i="3"/>
  <c r="AU300" i="3"/>
  <c r="BB300" i="3"/>
  <c r="AX300" i="3"/>
  <c r="AT300" i="3"/>
  <c r="BA307" i="3"/>
  <c r="AW307" i="3"/>
  <c r="AS307" i="3"/>
  <c r="AZ307" i="3"/>
  <c r="AV307" i="3"/>
  <c r="AR307" i="3"/>
  <c r="BC307" i="3"/>
  <c r="AY307" i="3"/>
  <c r="AU307" i="3"/>
  <c r="BB307" i="3"/>
  <c r="AX307" i="3"/>
  <c r="AT307" i="3"/>
  <c r="BA310" i="3"/>
  <c r="AW310" i="3"/>
  <c r="AS310" i="3"/>
  <c r="AZ310" i="3"/>
  <c r="AV310" i="3"/>
  <c r="AR310" i="3"/>
  <c r="BC310" i="3"/>
  <c r="AY310" i="3"/>
  <c r="AU310" i="3"/>
  <c r="BB310" i="3"/>
  <c r="AX310" i="3"/>
  <c r="AT310" i="3"/>
  <c r="BA312" i="3"/>
  <c r="AW312" i="3"/>
  <c r="AS312" i="3"/>
  <c r="AZ312" i="3"/>
  <c r="AV312" i="3"/>
  <c r="AR312" i="3"/>
  <c r="BC312" i="3"/>
  <c r="AY312" i="3"/>
  <c r="AU312" i="3"/>
  <c r="BB312" i="3"/>
  <c r="AX312" i="3"/>
  <c r="AT312" i="3"/>
  <c r="BA315" i="3"/>
  <c r="AW315" i="3"/>
  <c r="AS315" i="3"/>
  <c r="AZ315" i="3"/>
  <c r="AV315" i="3"/>
  <c r="AR315" i="3"/>
  <c r="BC315" i="3"/>
  <c r="AY315" i="3"/>
  <c r="AU315" i="3"/>
  <c r="BB315" i="3"/>
  <c r="AX315" i="3"/>
  <c r="AT315" i="3"/>
  <c r="BA317" i="3"/>
  <c r="AW317" i="3"/>
  <c r="AS317" i="3"/>
  <c r="AZ317" i="3"/>
  <c r="AV317" i="3"/>
  <c r="AR317" i="3"/>
  <c r="BC317" i="3"/>
  <c r="AY317" i="3"/>
  <c r="AU317" i="3"/>
  <c r="BB317" i="3"/>
  <c r="AX317" i="3"/>
  <c r="AT317" i="3"/>
  <c r="U319" i="3"/>
  <c r="BA319" i="3"/>
  <c r="AW319" i="3"/>
  <c r="AS319" i="3"/>
  <c r="AZ319" i="3"/>
  <c r="AV319" i="3"/>
  <c r="AR319" i="3"/>
  <c r="BC319" i="3"/>
  <c r="AY319" i="3"/>
  <c r="AU319" i="3"/>
  <c r="BB319" i="3"/>
  <c r="AX319" i="3"/>
  <c r="AT319" i="3"/>
  <c r="U322" i="3"/>
  <c r="BA322" i="3"/>
  <c r="AW322" i="3"/>
  <c r="AS322" i="3"/>
  <c r="AZ322" i="3"/>
  <c r="AV322" i="3"/>
  <c r="AR322" i="3"/>
  <c r="BC322" i="3"/>
  <c r="AY322" i="3"/>
  <c r="AU322" i="3"/>
  <c r="BB322" i="3"/>
  <c r="AX322" i="3"/>
  <c r="AT322" i="3"/>
  <c r="BA324" i="3"/>
  <c r="AW324" i="3"/>
  <c r="AS324" i="3"/>
  <c r="AZ324" i="3"/>
  <c r="AV324" i="3"/>
  <c r="AR324" i="3"/>
  <c r="BC324" i="3"/>
  <c r="AY324" i="3"/>
  <c r="AU324" i="3"/>
  <c r="BB324" i="3"/>
  <c r="AX324" i="3"/>
  <c r="AT324" i="3"/>
  <c r="T325" i="3"/>
  <c r="BA325" i="3"/>
  <c r="AW325" i="3"/>
  <c r="AS325" i="3"/>
  <c r="AZ325" i="3"/>
  <c r="AV325" i="3"/>
  <c r="AR325" i="3"/>
  <c r="BC325" i="3"/>
  <c r="AY325" i="3"/>
  <c r="AU325" i="3"/>
  <c r="BB325" i="3"/>
  <c r="AX325" i="3"/>
  <c r="AT325" i="3"/>
  <c r="BA338" i="3"/>
  <c r="AW338" i="3"/>
  <c r="AS338" i="3"/>
  <c r="AZ338" i="3"/>
  <c r="AV338" i="3"/>
  <c r="AR338" i="3"/>
  <c r="BC338" i="3"/>
  <c r="AY338" i="3"/>
  <c r="AU338" i="3"/>
  <c r="BB338" i="3"/>
  <c r="AX338" i="3"/>
  <c r="AT338" i="3"/>
  <c r="BC342" i="3"/>
  <c r="AY342" i="3"/>
  <c r="AU342" i="3"/>
  <c r="BA342" i="3"/>
  <c r="AW342" i="3"/>
  <c r="AS342" i="3"/>
  <c r="BB342" i="3"/>
  <c r="AT342" i="3"/>
  <c r="AZ342" i="3"/>
  <c r="AR342" i="3"/>
  <c r="AX342" i="3"/>
  <c r="AV342" i="3"/>
  <c r="S346" i="3"/>
  <c r="AZ346" i="3"/>
  <c r="BC346" i="3"/>
  <c r="AY346" i="3"/>
  <c r="AU346" i="3"/>
  <c r="BB346" i="3"/>
  <c r="AX346" i="3"/>
  <c r="BA346" i="3"/>
  <c r="AW346" i="3"/>
  <c r="AS346" i="3"/>
  <c r="AT346" i="3"/>
  <c r="AR346" i="3"/>
  <c r="AV346" i="3"/>
  <c r="AZ350" i="3"/>
  <c r="AV350" i="3"/>
  <c r="AR350" i="3"/>
  <c r="BC350" i="3"/>
  <c r="AY350" i="3"/>
  <c r="AU350" i="3"/>
  <c r="BB350" i="3"/>
  <c r="AX350" i="3"/>
  <c r="AT350" i="3"/>
  <c r="BA350" i="3"/>
  <c r="AW350" i="3"/>
  <c r="AS350" i="3"/>
  <c r="AZ354" i="3"/>
  <c r="AV354" i="3"/>
  <c r="AR354" i="3"/>
  <c r="BC354" i="3"/>
  <c r="AY354" i="3"/>
  <c r="AU354" i="3"/>
  <c r="BB354" i="3"/>
  <c r="AX354" i="3"/>
  <c r="AT354" i="3"/>
  <c r="BA354" i="3"/>
  <c r="AW354" i="3"/>
  <c r="AS354" i="3"/>
  <c r="BA358" i="3"/>
  <c r="AW358" i="3"/>
  <c r="AS358" i="3"/>
  <c r="AZ358" i="3"/>
  <c r="AU358" i="3"/>
  <c r="AY358" i="3"/>
  <c r="AT358" i="3"/>
  <c r="BC358" i="3"/>
  <c r="AX358" i="3"/>
  <c r="AR358" i="3"/>
  <c r="BB358" i="3"/>
  <c r="AV358" i="3"/>
  <c r="AZ362" i="3"/>
  <c r="AV362" i="3"/>
  <c r="AR362" i="3"/>
  <c r="BB362" i="3"/>
  <c r="AX362" i="3"/>
  <c r="AT362" i="3"/>
  <c r="BA362" i="3"/>
  <c r="AW362" i="3"/>
  <c r="AS362" i="3"/>
  <c r="BC362" i="3"/>
  <c r="AY362" i="3"/>
  <c r="AU362" i="3"/>
  <c r="AZ366" i="3"/>
  <c r="AV366" i="3"/>
  <c r="AR366" i="3"/>
  <c r="BB366" i="3"/>
  <c r="AX366" i="3"/>
  <c r="AT366" i="3"/>
  <c r="BA366" i="3"/>
  <c r="AW366" i="3"/>
  <c r="AS366" i="3"/>
  <c r="BC366" i="3"/>
  <c r="AY366" i="3"/>
  <c r="AU366" i="3"/>
  <c r="AZ370" i="3"/>
  <c r="AV370" i="3"/>
  <c r="AR370" i="3"/>
  <c r="BB370" i="3"/>
  <c r="AX370" i="3"/>
  <c r="AT370" i="3"/>
  <c r="BA370" i="3"/>
  <c r="AW370" i="3"/>
  <c r="AS370" i="3"/>
  <c r="BC370" i="3"/>
  <c r="AY370" i="3"/>
  <c r="AU370" i="3"/>
  <c r="T374" i="3"/>
  <c r="AZ374" i="3"/>
  <c r="AV374" i="3"/>
  <c r="AR374" i="3"/>
  <c r="BB374" i="3"/>
  <c r="AX374" i="3"/>
  <c r="AT374" i="3"/>
  <c r="BA374" i="3"/>
  <c r="AW374" i="3"/>
  <c r="AS374" i="3"/>
  <c r="BC374" i="3"/>
  <c r="AY374" i="3"/>
  <c r="AU374" i="3"/>
  <c r="AZ378" i="3"/>
  <c r="AV378" i="3"/>
  <c r="AR378" i="3"/>
  <c r="BB378" i="3"/>
  <c r="AX378" i="3"/>
  <c r="AT378" i="3"/>
  <c r="BA378" i="3"/>
  <c r="AW378" i="3"/>
  <c r="AS378" i="3"/>
  <c r="BC378" i="3"/>
  <c r="AY378" i="3"/>
  <c r="AU378" i="3"/>
  <c r="AZ382" i="3"/>
  <c r="AV382" i="3"/>
  <c r="AR382" i="3"/>
  <c r="BB382" i="3"/>
  <c r="AX382" i="3"/>
  <c r="AT382" i="3"/>
  <c r="BA382" i="3"/>
  <c r="AW382" i="3"/>
  <c r="AS382" i="3"/>
  <c r="BC382" i="3"/>
  <c r="AY382" i="3"/>
  <c r="AU382" i="3"/>
  <c r="T386" i="3"/>
  <c r="AZ386" i="3"/>
  <c r="AV386" i="3"/>
  <c r="AR386" i="3"/>
  <c r="BB386" i="3"/>
  <c r="AX386" i="3"/>
  <c r="AT386" i="3"/>
  <c r="BA386" i="3"/>
  <c r="AW386" i="3"/>
  <c r="AS386" i="3"/>
  <c r="BC386" i="3"/>
  <c r="AY386" i="3"/>
  <c r="AU386" i="3"/>
  <c r="T390" i="3"/>
  <c r="AZ390" i="3"/>
  <c r="AV390" i="3"/>
  <c r="AR390" i="3"/>
  <c r="BB390" i="3"/>
  <c r="AX390" i="3"/>
  <c r="AT390" i="3"/>
  <c r="BA390" i="3"/>
  <c r="AW390" i="3"/>
  <c r="AS390" i="3"/>
  <c r="BC390" i="3"/>
  <c r="AY390" i="3"/>
  <c r="AU390" i="3"/>
  <c r="BB394" i="3"/>
  <c r="BA394" i="3"/>
  <c r="AZ394" i="3"/>
  <c r="AV394" i="3"/>
  <c r="AR394" i="3"/>
  <c r="AX394" i="3"/>
  <c r="AT394" i="3"/>
  <c r="BC394" i="3"/>
  <c r="AW394" i="3"/>
  <c r="AS394" i="3"/>
  <c r="AY394" i="3"/>
  <c r="AU394" i="3"/>
  <c r="R398" i="3"/>
  <c r="BB398" i="3"/>
  <c r="AX398" i="3"/>
  <c r="AT398" i="3"/>
  <c r="BA398" i="3"/>
  <c r="AW398" i="3"/>
  <c r="AS398" i="3"/>
  <c r="AZ398" i="3"/>
  <c r="AR398" i="3"/>
  <c r="AV398" i="3"/>
  <c r="BC398" i="3"/>
  <c r="AU398" i="3"/>
  <c r="AY398" i="3"/>
  <c r="R402" i="3"/>
  <c r="BB402" i="3"/>
  <c r="AX402" i="3"/>
  <c r="AT402" i="3"/>
  <c r="BA402" i="3"/>
  <c r="AW402" i="3"/>
  <c r="AS402" i="3"/>
  <c r="AZ402" i="3"/>
  <c r="AR402" i="3"/>
  <c r="AV402" i="3"/>
  <c r="BC402" i="3"/>
  <c r="AU402" i="3"/>
  <c r="AY402" i="3"/>
  <c r="BB406" i="3"/>
  <c r="AX406" i="3"/>
  <c r="AT406" i="3"/>
  <c r="BA406" i="3"/>
  <c r="AW406" i="3"/>
  <c r="AS406" i="3"/>
  <c r="AZ406" i="3"/>
  <c r="AR406" i="3"/>
  <c r="AY406" i="3"/>
  <c r="AV406" i="3"/>
  <c r="BC406" i="3"/>
  <c r="AU406" i="3"/>
  <c r="T410" i="3"/>
  <c r="BB410" i="3"/>
  <c r="AX410" i="3"/>
  <c r="AT410" i="3"/>
  <c r="BA410" i="3"/>
  <c r="AW410" i="3"/>
  <c r="AS410" i="3"/>
  <c r="AZ410" i="3"/>
  <c r="AR410" i="3"/>
  <c r="AY410" i="3"/>
  <c r="AV410" i="3"/>
  <c r="BC410" i="3"/>
  <c r="AU410" i="3"/>
  <c r="T414" i="3"/>
  <c r="BB414" i="3"/>
  <c r="AX414" i="3"/>
  <c r="AT414" i="3"/>
  <c r="BA414" i="3"/>
  <c r="AW414" i="3"/>
  <c r="AS414" i="3"/>
  <c r="AZ414" i="3"/>
  <c r="AR414" i="3"/>
  <c r="AY414" i="3"/>
  <c r="AV414" i="3"/>
  <c r="BC414" i="3"/>
  <c r="AU414" i="3"/>
  <c r="AZ418" i="3"/>
  <c r="AV418" i="3"/>
  <c r="AR418" i="3"/>
  <c r="BB418" i="3"/>
  <c r="AX418" i="3"/>
  <c r="AT418" i="3"/>
  <c r="BA418" i="3"/>
  <c r="AW418" i="3"/>
  <c r="AS418" i="3"/>
  <c r="AY418" i="3"/>
  <c r="AU418" i="3"/>
  <c r="BC418" i="3"/>
  <c r="AZ422" i="3"/>
  <c r="AV422" i="3"/>
  <c r="AR422" i="3"/>
  <c r="BB422" i="3"/>
  <c r="AX422" i="3"/>
  <c r="AT422" i="3"/>
  <c r="BA422" i="3"/>
  <c r="AW422" i="3"/>
  <c r="AS422" i="3"/>
  <c r="AY422" i="3"/>
  <c r="AU422" i="3"/>
  <c r="BC422" i="3"/>
  <c r="AZ426" i="3"/>
  <c r="AV426" i="3"/>
  <c r="AR426" i="3"/>
  <c r="BB426" i="3"/>
  <c r="AX426" i="3"/>
  <c r="AT426" i="3"/>
  <c r="BA426" i="3"/>
  <c r="AW426" i="3"/>
  <c r="AS426" i="3"/>
  <c r="AY426" i="3"/>
  <c r="AU426" i="3"/>
  <c r="BC426" i="3"/>
  <c r="U430" i="3"/>
  <c r="AZ430" i="3"/>
  <c r="AV430" i="3"/>
  <c r="AR430" i="3"/>
  <c r="BB430" i="3"/>
  <c r="AX430" i="3"/>
  <c r="AT430" i="3"/>
  <c r="BA430" i="3"/>
  <c r="AW430" i="3"/>
  <c r="AS430" i="3"/>
  <c r="AY430" i="3"/>
  <c r="AU430" i="3"/>
  <c r="BC430" i="3"/>
  <c r="BB434" i="3"/>
  <c r="AX434" i="3"/>
  <c r="AT434" i="3"/>
  <c r="BA434" i="3"/>
  <c r="AW434" i="3"/>
  <c r="AS434" i="3"/>
  <c r="AY434" i="3"/>
  <c r="BC434" i="3"/>
  <c r="AU434" i="3"/>
  <c r="AZ434" i="3"/>
  <c r="AR434" i="3"/>
  <c r="AV434" i="3"/>
  <c r="U438" i="3"/>
  <c r="BB438" i="3"/>
  <c r="AX438" i="3"/>
  <c r="AT438" i="3"/>
  <c r="BA438" i="3"/>
  <c r="AW438" i="3"/>
  <c r="AS438" i="3"/>
  <c r="AY438" i="3"/>
  <c r="BC438" i="3"/>
  <c r="AU438" i="3"/>
  <c r="AZ438" i="3"/>
  <c r="AR438" i="3"/>
  <c r="AV438" i="3"/>
  <c r="BB442" i="3"/>
  <c r="AX442" i="3"/>
  <c r="AT442" i="3"/>
  <c r="BA442" i="3"/>
  <c r="AW442" i="3"/>
  <c r="AS442" i="3"/>
  <c r="AY442" i="3"/>
  <c r="BC442" i="3"/>
  <c r="AU442" i="3"/>
  <c r="AZ442" i="3"/>
  <c r="AR442" i="3"/>
  <c r="AV442" i="3"/>
  <c r="U446" i="3"/>
  <c r="BC446" i="3"/>
  <c r="BB446" i="3"/>
  <c r="AX446" i="3"/>
  <c r="AT446" i="3"/>
  <c r="BA446" i="3"/>
  <c r="AW446" i="3"/>
  <c r="AS446" i="3"/>
  <c r="AY446" i="3"/>
  <c r="AU446" i="3"/>
  <c r="AZ446" i="3"/>
  <c r="AR446" i="3"/>
  <c r="AV446" i="3"/>
  <c r="BC450" i="3"/>
  <c r="AY450" i="3"/>
  <c r="AU450" i="3"/>
  <c r="BB450" i="3"/>
  <c r="AW450" i="3"/>
  <c r="AR450" i="3"/>
  <c r="BA450" i="3"/>
  <c r="AV450" i="3"/>
  <c r="AS450" i="3"/>
  <c r="AX450" i="3"/>
  <c r="AT450" i="3"/>
  <c r="AZ450" i="3"/>
  <c r="BC454" i="3"/>
  <c r="AY454" i="3"/>
  <c r="AU454" i="3"/>
  <c r="AZ454" i="3"/>
  <c r="AT454" i="3"/>
  <c r="BB454" i="3"/>
  <c r="AW454" i="3"/>
  <c r="AR454" i="3"/>
  <c r="BA454" i="3"/>
  <c r="AV454" i="3"/>
  <c r="AS454" i="3"/>
  <c r="AX454" i="3"/>
  <c r="AZ458" i="3"/>
  <c r="AV458" i="3"/>
  <c r="AR458" i="3"/>
  <c r="BC458" i="3"/>
  <c r="AY458" i="3"/>
  <c r="AU458" i="3"/>
  <c r="BB458" i="3"/>
  <c r="AT458" i="3"/>
  <c r="AX458" i="3"/>
  <c r="AW458" i="3"/>
  <c r="AS458" i="3"/>
  <c r="BA458" i="3"/>
  <c r="AZ462" i="3"/>
  <c r="AV462" i="3"/>
  <c r="AR462" i="3"/>
  <c r="BC462" i="3"/>
  <c r="AY462" i="3"/>
  <c r="AU462" i="3"/>
  <c r="BB462" i="3"/>
  <c r="AT462" i="3"/>
  <c r="AX462" i="3"/>
  <c r="AW462" i="3"/>
  <c r="AS462" i="3"/>
  <c r="BA462" i="3"/>
  <c r="U466" i="3"/>
  <c r="AZ466" i="3"/>
  <c r="AV466" i="3"/>
  <c r="AR466" i="3"/>
  <c r="BC466" i="3"/>
  <c r="AY466" i="3"/>
  <c r="AU466" i="3"/>
  <c r="BB466" i="3"/>
  <c r="AT466" i="3"/>
  <c r="AX466" i="3"/>
  <c r="AW466" i="3"/>
  <c r="AS466" i="3"/>
  <c r="BA466" i="3"/>
  <c r="U470" i="3"/>
  <c r="BB470" i="3"/>
  <c r="AX470" i="3"/>
  <c r="AT470" i="3"/>
  <c r="AZ470" i="3"/>
  <c r="AV470" i="3"/>
  <c r="AR470" i="3"/>
  <c r="BC470" i="3"/>
  <c r="AY470" i="3"/>
  <c r="AU470" i="3"/>
  <c r="AW470" i="3"/>
  <c r="BA470" i="3"/>
  <c r="AS470" i="3"/>
  <c r="BB474" i="3"/>
  <c r="AX474" i="3"/>
  <c r="AT474" i="3"/>
  <c r="AZ474" i="3"/>
  <c r="AV474" i="3"/>
  <c r="AR474" i="3"/>
  <c r="BC474" i="3"/>
  <c r="AY474" i="3"/>
  <c r="AU474" i="3"/>
  <c r="AW474" i="3"/>
  <c r="BA474" i="3"/>
  <c r="AS474" i="3"/>
  <c r="V144" i="3"/>
  <c r="Q59" i="3"/>
  <c r="U59" i="3" s="1"/>
  <c r="W19" i="4"/>
  <c r="F21" i="4"/>
  <c r="Q58" i="3"/>
  <c r="Y13" i="4"/>
  <c r="AN94" i="3"/>
  <c r="V108" i="3"/>
  <c r="V246" i="3"/>
  <c r="V186" i="3"/>
  <c r="AN20" i="3"/>
  <c r="R27" i="3"/>
  <c r="AN19" i="3"/>
  <c r="V428" i="3"/>
  <c r="T441" i="3"/>
  <c r="V442" i="3"/>
  <c r="V336" i="3"/>
  <c r="T381" i="3"/>
  <c r="AN75" i="3"/>
  <c r="T457" i="3"/>
  <c r="V474" i="3"/>
  <c r="V31" i="3"/>
  <c r="V328" i="3"/>
  <c r="S31" i="3"/>
  <c r="V32" i="3"/>
  <c r="V60" i="3"/>
  <c r="R337" i="3"/>
  <c r="T339" i="3"/>
  <c r="T473" i="3"/>
  <c r="V59" i="3"/>
  <c r="T275" i="3"/>
  <c r="T337" i="3"/>
  <c r="R11" i="3"/>
  <c r="AN110" i="3"/>
  <c r="Q116" i="3"/>
  <c r="U116" i="3" s="1"/>
  <c r="AN384" i="3"/>
  <c r="U424" i="3"/>
  <c r="R457" i="3"/>
  <c r="AN7" i="3"/>
  <c r="AN21" i="3"/>
  <c r="R24" i="3"/>
  <c r="T17" i="3"/>
  <c r="AN45" i="3"/>
  <c r="AN91" i="3"/>
  <c r="AN199" i="3"/>
  <c r="R329" i="3"/>
  <c r="T330" i="3"/>
  <c r="T343" i="3"/>
  <c r="R344" i="3"/>
  <c r="S410" i="3"/>
  <c r="S430" i="3"/>
  <c r="R466" i="3"/>
  <c r="R39" i="3"/>
  <c r="V57" i="3"/>
  <c r="AN62" i="3"/>
  <c r="AN77" i="3"/>
  <c r="R137" i="3"/>
  <c r="T150" i="3"/>
  <c r="T158" i="3"/>
  <c r="AN164" i="3"/>
  <c r="R322" i="3"/>
  <c r="V344" i="3"/>
  <c r="R345" i="3"/>
  <c r="T346" i="3"/>
  <c r="V365" i="3"/>
  <c r="R374" i="3"/>
  <c r="U386" i="3"/>
  <c r="S404" i="3"/>
  <c r="R470" i="3"/>
  <c r="R31" i="3"/>
  <c r="R34" i="3"/>
  <c r="V56" i="3"/>
  <c r="V117" i="3"/>
  <c r="V132" i="3"/>
  <c r="T157" i="3"/>
  <c r="R162" i="3"/>
  <c r="V238" i="3"/>
  <c r="R319" i="3"/>
  <c r="V359" i="3"/>
  <c r="S390" i="3"/>
  <c r="S433" i="3"/>
  <c r="T449" i="3"/>
  <c r="V450" i="3"/>
  <c r="V452" i="3"/>
  <c r="R453" i="3"/>
  <c r="R306" i="3"/>
  <c r="U291" i="3"/>
  <c r="T291" i="3"/>
  <c r="U62" i="3"/>
  <c r="S62" i="3"/>
  <c r="T9" i="3"/>
  <c r="BE11" i="1" s="1"/>
  <c r="BK11" i="1" s="1"/>
  <c r="AN11" i="3"/>
  <c r="AN12" i="3"/>
  <c r="R14" i="3"/>
  <c r="R19" i="3"/>
  <c r="V39" i="3"/>
  <c r="V40" i="3"/>
  <c r="V53" i="3"/>
  <c r="S70" i="3"/>
  <c r="V73" i="3"/>
  <c r="V83" i="3"/>
  <c r="AN85" i="3"/>
  <c r="V92" i="3"/>
  <c r="AN100" i="3"/>
  <c r="S119" i="3"/>
  <c r="R128" i="3"/>
  <c r="T134" i="3"/>
  <c r="V141" i="3"/>
  <c r="Q153" i="3"/>
  <c r="V156" i="3"/>
  <c r="V161" i="3"/>
  <c r="AN194" i="3"/>
  <c r="AN204" i="3"/>
  <c r="AN260" i="3"/>
  <c r="AN374" i="3"/>
  <c r="AN375" i="3"/>
  <c r="AN378" i="3"/>
  <c r="AN393" i="3"/>
  <c r="AN409" i="3"/>
  <c r="V414" i="3"/>
  <c r="V418" i="3"/>
  <c r="V430" i="3"/>
  <c r="T437" i="3"/>
  <c r="V438" i="3"/>
  <c r="AN446" i="3"/>
  <c r="R455" i="3"/>
  <c r="AN458" i="3"/>
  <c r="W60" i="3"/>
  <c r="V116" i="3"/>
  <c r="S128" i="3"/>
  <c r="V152" i="3"/>
  <c r="V170" i="3"/>
  <c r="AN238" i="3"/>
  <c r="S455" i="3"/>
  <c r="R7" i="3"/>
  <c r="T29" i="3"/>
  <c r="T37" i="3"/>
  <c r="R42" i="3"/>
  <c r="V68" i="3"/>
  <c r="AN70" i="3"/>
  <c r="R75" i="3"/>
  <c r="AN102" i="3"/>
  <c r="AN119" i="3"/>
  <c r="T145" i="3"/>
  <c r="V189" i="3"/>
  <c r="AN195" i="3"/>
  <c r="V237" i="3"/>
  <c r="U274" i="3"/>
  <c r="AN280" i="3"/>
  <c r="T319" i="3"/>
  <c r="T322" i="3"/>
  <c r="T327" i="3"/>
  <c r="R328" i="3"/>
  <c r="R336" i="3"/>
  <c r="T341" i="3"/>
  <c r="T344" i="3"/>
  <c r="V357" i="3"/>
  <c r="U374" i="3"/>
  <c r="S377" i="3"/>
  <c r="S388" i="3"/>
  <c r="T395" i="3"/>
  <c r="V400" i="3"/>
  <c r="V408" i="3"/>
  <c r="AN415" i="3"/>
  <c r="AN416" i="3"/>
  <c r="AN419" i="3"/>
  <c r="AN425" i="3"/>
  <c r="T445" i="3"/>
  <c r="T455" i="3"/>
  <c r="S461" i="3"/>
  <c r="R468" i="3"/>
  <c r="T297" i="3"/>
  <c r="AN188" i="3"/>
  <c r="V188" i="3"/>
  <c r="V202" i="3"/>
  <c r="AN202" i="3"/>
  <c r="AN242" i="3"/>
  <c r="V242" i="3"/>
  <c r="U298" i="3"/>
  <c r="R298" i="3"/>
  <c r="T298" i="3"/>
  <c r="S299" i="3"/>
  <c r="R299" i="3"/>
  <c r="U310" i="3"/>
  <c r="R310" i="3"/>
  <c r="T310" i="3"/>
  <c r="S311" i="3"/>
  <c r="R311" i="3"/>
  <c r="U316" i="3"/>
  <c r="R316" i="3"/>
  <c r="S323" i="3"/>
  <c r="R323" i="3"/>
  <c r="U324" i="3"/>
  <c r="R324" i="3"/>
  <c r="S338" i="3"/>
  <c r="T338" i="3"/>
  <c r="R338" i="3"/>
  <c r="AN363" i="3"/>
  <c r="V363" i="3"/>
  <c r="AN388" i="3"/>
  <c r="V388" i="3"/>
  <c r="V394" i="3"/>
  <c r="AN394" i="3"/>
  <c r="V434" i="3"/>
  <c r="AN434" i="3"/>
  <c r="U440" i="3"/>
  <c r="R440" i="3"/>
  <c r="V460" i="3"/>
  <c r="AN460" i="3"/>
  <c r="T10" i="3"/>
  <c r="S11" i="3"/>
  <c r="S14" i="3"/>
  <c r="T30" i="3"/>
  <c r="S34" i="3"/>
  <c r="AN51" i="3"/>
  <c r="V55" i="3"/>
  <c r="V67" i="3"/>
  <c r="AN71" i="3"/>
  <c r="S75" i="3"/>
  <c r="R77" i="3"/>
  <c r="V81" i="3"/>
  <c r="R85" i="3"/>
  <c r="V89" i="3"/>
  <c r="Q93" i="3"/>
  <c r="R94" i="3"/>
  <c r="V98" i="3"/>
  <c r="R102" i="3"/>
  <c r="V106" i="3"/>
  <c r="R110" i="3"/>
  <c r="V114" i="3"/>
  <c r="V126" i="3"/>
  <c r="V127" i="3"/>
  <c r="R129" i="3"/>
  <c r="R130" i="3"/>
  <c r="V149" i="3"/>
  <c r="V157" i="3"/>
  <c r="R193" i="3"/>
  <c r="AN168" i="3"/>
  <c r="AN172" i="3"/>
  <c r="V172" i="3"/>
  <c r="V177" i="3"/>
  <c r="AN177" i="3"/>
  <c r="V206" i="3"/>
  <c r="AN206" i="3"/>
  <c r="AN208" i="3"/>
  <c r="V208" i="3"/>
  <c r="V210" i="3"/>
  <c r="AN210" i="3"/>
  <c r="AN212" i="3"/>
  <c r="V212" i="3"/>
  <c r="V214" i="3"/>
  <c r="AN214" i="3"/>
  <c r="AN216" i="3"/>
  <c r="V216" i="3"/>
  <c r="V218" i="3"/>
  <c r="AN218" i="3"/>
  <c r="AN220" i="3"/>
  <c r="V220" i="3"/>
  <c r="V222" i="3"/>
  <c r="AN222" i="3"/>
  <c r="AN223" i="3"/>
  <c r="V223" i="3"/>
  <c r="V226" i="3"/>
  <c r="AN226" i="3"/>
  <c r="AN229" i="3"/>
  <c r="V229" i="3"/>
  <c r="U273" i="3"/>
  <c r="R290" i="3"/>
  <c r="T290" i="3"/>
  <c r="S298" i="3"/>
  <c r="S308" i="3"/>
  <c r="R308" i="3"/>
  <c r="S310" i="3"/>
  <c r="U313" i="3"/>
  <c r="R313" i="3"/>
  <c r="T316" i="3"/>
  <c r="T323" i="3"/>
  <c r="T324" i="3"/>
  <c r="U333" i="3"/>
  <c r="T333" i="3"/>
  <c r="R333" i="3"/>
  <c r="AN338" i="3"/>
  <c r="V338" i="3"/>
  <c r="U349" i="3"/>
  <c r="T349" i="3"/>
  <c r="R349" i="3"/>
  <c r="AN361" i="3"/>
  <c r="V361" i="3"/>
  <c r="T370" i="3"/>
  <c r="U370" i="3"/>
  <c r="U382" i="3"/>
  <c r="R382" i="3"/>
  <c r="U417" i="3"/>
  <c r="S417" i="3"/>
  <c r="R439" i="3"/>
  <c r="T439" i="3"/>
  <c r="V440" i="3"/>
  <c r="AN440" i="3"/>
  <c r="BG14" i="1"/>
  <c r="S77" i="3"/>
  <c r="S85" i="3"/>
  <c r="S94" i="3"/>
  <c r="S102" i="3"/>
  <c r="S110" i="3"/>
  <c r="T129" i="3"/>
  <c r="S130" i="3"/>
  <c r="V174" i="3"/>
  <c r="AN174" i="3"/>
  <c r="V184" i="3"/>
  <c r="AN184" i="3"/>
  <c r="R192" i="3"/>
  <c r="T192" i="3"/>
  <c r="AN233" i="3"/>
  <c r="V233" i="3"/>
  <c r="T289" i="3"/>
  <c r="U289" i="3"/>
  <c r="U290" i="3"/>
  <c r="T313" i="3"/>
  <c r="AN323" i="3"/>
  <c r="V323" i="3"/>
  <c r="V370" i="3"/>
  <c r="AN370" i="3"/>
  <c r="AN382" i="3"/>
  <c r="V382" i="3"/>
  <c r="U448" i="3"/>
  <c r="R448" i="3"/>
  <c r="V454" i="3"/>
  <c r="AN454" i="3"/>
  <c r="T6" i="3"/>
  <c r="S7" i="3"/>
  <c r="S24" i="3"/>
  <c r="T18" i="3"/>
  <c r="S19" i="3"/>
  <c r="S27" i="3"/>
  <c r="T38" i="3"/>
  <c r="S39" i="3"/>
  <c r="S42" i="3"/>
  <c r="AN43" i="3"/>
  <c r="V47" i="3"/>
  <c r="T61" i="3"/>
  <c r="R62" i="3"/>
  <c r="T69" i="3"/>
  <c r="R70" i="3"/>
  <c r="R119" i="3"/>
  <c r="V123" i="3"/>
  <c r="AN125" i="3"/>
  <c r="T132" i="3"/>
  <c r="V133" i="3"/>
  <c r="V136" i="3"/>
  <c r="T142" i="3"/>
  <c r="V193" i="3"/>
  <c r="V163" i="3"/>
  <c r="AN165" i="3"/>
  <c r="T183" i="3"/>
  <c r="V197" i="3"/>
  <c r="AN197" i="3"/>
  <c r="R269" i="3"/>
  <c r="U269" i="3"/>
  <c r="U325" i="3"/>
  <c r="R325" i="3"/>
  <c r="U331" i="3"/>
  <c r="T331" i="3"/>
  <c r="R331" i="3"/>
  <c r="U335" i="3"/>
  <c r="T335" i="3"/>
  <c r="R335" i="3"/>
  <c r="U347" i="3"/>
  <c r="T347" i="3"/>
  <c r="R347" i="3"/>
  <c r="U351" i="3"/>
  <c r="T351" i="3"/>
  <c r="R351" i="3"/>
  <c r="T394" i="3"/>
  <c r="U394" i="3"/>
  <c r="S394" i="3"/>
  <c r="V403" i="3"/>
  <c r="AN403" i="3"/>
  <c r="R411" i="3"/>
  <c r="T411" i="3"/>
  <c r="S411" i="3"/>
  <c r="V423" i="3"/>
  <c r="AN423" i="3"/>
  <c r="V435" i="3"/>
  <c r="AN435" i="3"/>
  <c r="R447" i="3"/>
  <c r="T447" i="3"/>
  <c r="V448" i="3"/>
  <c r="AN448" i="3"/>
  <c r="U459" i="3"/>
  <c r="T459" i="3"/>
  <c r="S459" i="3"/>
  <c r="Q228" i="3"/>
  <c r="T328" i="3"/>
  <c r="V330" i="3"/>
  <c r="V346" i="3"/>
  <c r="V353" i="3"/>
  <c r="V355" i="3"/>
  <c r="V368" i="3"/>
  <c r="U381" i="3"/>
  <c r="V386" i="3"/>
  <c r="U390" i="3"/>
  <c r="V404" i="3"/>
  <c r="U410" i="3"/>
  <c r="V424" i="3"/>
  <c r="T461" i="3"/>
  <c r="V462" i="3"/>
  <c r="V464" i="3"/>
  <c r="V466" i="3"/>
  <c r="V468" i="3"/>
  <c r="V470" i="3"/>
  <c r="Q170" i="3"/>
  <c r="Q200" i="3"/>
  <c r="R327" i="3"/>
  <c r="T329" i="3"/>
  <c r="R330" i="3"/>
  <c r="T336" i="3"/>
  <c r="R339" i="3"/>
  <c r="R341" i="3"/>
  <c r="R343" i="3"/>
  <c r="T345" i="3"/>
  <c r="R346" i="3"/>
  <c r="S372" i="3"/>
  <c r="S374" i="3"/>
  <c r="S381" i="3"/>
  <c r="U385" i="3"/>
  <c r="R386" i="3"/>
  <c r="AN387" i="3"/>
  <c r="R390" i="3"/>
  <c r="AN390" i="3"/>
  <c r="AN391" i="3"/>
  <c r="R410" i="3"/>
  <c r="S428" i="3"/>
  <c r="U431" i="3"/>
  <c r="S437" i="3"/>
  <c r="S445" i="3"/>
  <c r="AN456" i="3"/>
  <c r="S457" i="3"/>
  <c r="S473" i="3"/>
  <c r="AN283" i="3"/>
  <c r="R286" i="3"/>
  <c r="U286" i="3"/>
  <c r="R285" i="3"/>
  <c r="S285" i="3"/>
  <c r="U285" i="3"/>
  <c r="AN14" i="1"/>
  <c r="AN282" i="3"/>
  <c r="AN278" i="3"/>
  <c r="AN276" i="3"/>
  <c r="S276" i="3"/>
  <c r="U276" i="3"/>
  <c r="T270" i="3"/>
  <c r="R270" i="3"/>
  <c r="S270" i="3"/>
  <c r="U270" i="3"/>
  <c r="S269" i="3"/>
  <c r="BT8" i="1"/>
  <c r="H7" i="1"/>
  <c r="H10" i="1"/>
  <c r="AN267" i="3"/>
  <c r="AN266" i="3"/>
  <c r="E9" i="1"/>
  <c r="I9" i="1"/>
  <c r="BT10" i="1"/>
  <c r="I12" i="1"/>
  <c r="H8" i="1"/>
  <c r="S262" i="3"/>
  <c r="U262" i="3"/>
  <c r="R262" i="3"/>
  <c r="AJ14" i="1"/>
  <c r="BQ14" i="1"/>
  <c r="AY10" i="1"/>
  <c r="AY11" i="1"/>
  <c r="AO12" i="1"/>
  <c r="C6" i="1"/>
  <c r="E10" i="1"/>
  <c r="E11" i="1"/>
  <c r="I11" i="1"/>
  <c r="BS11" i="1"/>
  <c r="AY12" i="1"/>
  <c r="BJ9" i="1"/>
  <c r="G8" i="1"/>
  <c r="E8" i="1"/>
  <c r="BJ8" i="1"/>
  <c r="BI8" i="1"/>
  <c r="BS8" i="1"/>
  <c r="BS10" i="1"/>
  <c r="H6" i="1"/>
  <c r="H13" i="1" s="1"/>
  <c r="AY9" i="1"/>
  <c r="BT11" i="1"/>
  <c r="G6" i="1"/>
  <c r="G13" i="1" s="1"/>
  <c r="BJ11" i="1"/>
  <c r="G11" i="1"/>
  <c r="G12" i="1"/>
  <c r="BI9" i="1"/>
  <c r="AO10" i="1"/>
  <c r="G10" i="1"/>
  <c r="BI10" i="1"/>
  <c r="G9" i="1"/>
  <c r="U81" i="3"/>
  <c r="S81" i="3"/>
  <c r="R81" i="3"/>
  <c r="U89" i="3"/>
  <c r="S89" i="3"/>
  <c r="R89" i="3"/>
  <c r="U98" i="3"/>
  <c r="S98" i="3"/>
  <c r="R98" i="3"/>
  <c r="U106" i="3"/>
  <c r="S106" i="3"/>
  <c r="R106" i="3"/>
  <c r="U114" i="3"/>
  <c r="S114" i="3"/>
  <c r="R114" i="3"/>
  <c r="AV14" i="1"/>
  <c r="I8" i="1"/>
  <c r="AZ9" i="1"/>
  <c r="D10" i="1"/>
  <c r="I10" i="1"/>
  <c r="AZ10" i="1"/>
  <c r="AZ12" i="1"/>
  <c r="C12" i="1"/>
  <c r="U83" i="3"/>
  <c r="R83" i="3"/>
  <c r="S83" i="3"/>
  <c r="U91" i="3"/>
  <c r="R91" i="3"/>
  <c r="S91" i="3"/>
  <c r="U108" i="3"/>
  <c r="R108" i="3"/>
  <c r="S108" i="3"/>
  <c r="T172" i="3"/>
  <c r="U172" i="3"/>
  <c r="R172" i="3"/>
  <c r="E7" i="1"/>
  <c r="AR14" i="1"/>
  <c r="AW14" i="1"/>
  <c r="BD14" i="1"/>
  <c r="BI7" i="1"/>
  <c r="C8" i="1"/>
  <c r="AO8" i="1"/>
  <c r="AY8" i="1"/>
  <c r="BT9" i="1"/>
  <c r="BS9" i="1"/>
  <c r="AP10" i="1"/>
  <c r="U123" i="3"/>
  <c r="S123" i="3"/>
  <c r="R123" i="3"/>
  <c r="I7" i="1"/>
  <c r="AO7" i="1"/>
  <c r="BH14" i="1"/>
  <c r="G7" i="1"/>
  <c r="AM14" i="1"/>
  <c r="R14" i="1" s="1"/>
  <c r="BL14" i="1"/>
  <c r="BP14" i="1"/>
  <c r="AZ8" i="1"/>
  <c r="C9" i="1"/>
  <c r="AP9" i="1"/>
  <c r="AO9" i="1"/>
  <c r="BJ10" i="1"/>
  <c r="T268" i="3"/>
  <c r="S268" i="3"/>
  <c r="R277" i="3"/>
  <c r="U277" i="3"/>
  <c r="S277" i="3"/>
  <c r="T278" i="3"/>
  <c r="R278" i="3"/>
  <c r="U278" i="3"/>
  <c r="U292" i="3"/>
  <c r="R292" i="3"/>
  <c r="AN305" i="3"/>
  <c r="V305" i="3"/>
  <c r="U300" i="3"/>
  <c r="R300" i="3"/>
  <c r="T300" i="3"/>
  <c r="V308" i="3"/>
  <c r="AN308" i="3"/>
  <c r="U312" i="3"/>
  <c r="R312" i="3"/>
  <c r="T312" i="3"/>
  <c r="S321" i="3"/>
  <c r="R321" i="3"/>
  <c r="S320" i="3"/>
  <c r="R320" i="3"/>
  <c r="S332" i="3"/>
  <c r="R332" i="3"/>
  <c r="S340" i="3"/>
  <c r="R340" i="3"/>
  <c r="U353" i="3"/>
  <c r="R353" i="3"/>
  <c r="T353" i="3"/>
  <c r="S353" i="3"/>
  <c r="S356" i="3"/>
  <c r="T356" i="3"/>
  <c r="R356" i="3"/>
  <c r="V371" i="3"/>
  <c r="AN371" i="3"/>
  <c r="R379" i="3"/>
  <c r="T379" i="3"/>
  <c r="R393" i="3"/>
  <c r="U393" i="3"/>
  <c r="S393" i="3"/>
  <c r="U425" i="3"/>
  <c r="S425" i="3"/>
  <c r="V436" i="3"/>
  <c r="AN436" i="3"/>
  <c r="U463" i="3"/>
  <c r="T463" i="3"/>
  <c r="S463" i="3"/>
  <c r="R463" i="3"/>
  <c r="U465" i="3"/>
  <c r="T465" i="3"/>
  <c r="S465" i="3"/>
  <c r="R465" i="3"/>
  <c r="U467" i="3"/>
  <c r="T467" i="3"/>
  <c r="S467" i="3"/>
  <c r="R467" i="3"/>
  <c r="U469" i="3"/>
  <c r="T469" i="3"/>
  <c r="S469" i="3"/>
  <c r="R469" i="3"/>
  <c r="R471" i="3"/>
  <c r="T471" i="3"/>
  <c r="S471" i="3"/>
  <c r="V472" i="3"/>
  <c r="AN472" i="3"/>
  <c r="AZ11" i="1"/>
  <c r="BI11" i="1"/>
  <c r="BV11" i="1"/>
  <c r="BT12" i="1"/>
  <c r="BS12" i="1"/>
  <c r="T22" i="3"/>
  <c r="AN23" i="3"/>
  <c r="AN8" i="3"/>
  <c r="T13" i="3"/>
  <c r="R15" i="3"/>
  <c r="AN15" i="3"/>
  <c r="AN16" i="3"/>
  <c r="T26" i="3"/>
  <c r="R28" i="3"/>
  <c r="AN28" i="3"/>
  <c r="AN25" i="3"/>
  <c r="T33" i="3"/>
  <c r="R35" i="3"/>
  <c r="AN35" i="3"/>
  <c r="AN36" i="3"/>
  <c r="T41" i="3"/>
  <c r="AN49" i="3"/>
  <c r="R64" i="3"/>
  <c r="AN64" i="3"/>
  <c r="R66" i="3"/>
  <c r="R79" i="3"/>
  <c r="AN79" i="3"/>
  <c r="R87" i="3"/>
  <c r="AN87" i="3"/>
  <c r="R96" i="3"/>
  <c r="AN96" i="3"/>
  <c r="R104" i="3"/>
  <c r="AN104" i="3"/>
  <c r="R112" i="3"/>
  <c r="AN112" i="3"/>
  <c r="R121" i="3"/>
  <c r="AN121" i="3"/>
  <c r="R138" i="3"/>
  <c r="R146" i="3"/>
  <c r="R179" i="3"/>
  <c r="R163" i="3"/>
  <c r="R167" i="3"/>
  <c r="AN167" i="3"/>
  <c r="AN171" i="3"/>
  <c r="R189" i="3"/>
  <c r="R182" i="3"/>
  <c r="AN182" i="3"/>
  <c r="S184" i="3"/>
  <c r="R186" i="3"/>
  <c r="R191" i="3"/>
  <c r="AN191" i="3"/>
  <c r="S195" i="3"/>
  <c r="AN262" i="3"/>
  <c r="AN264" i="3"/>
  <c r="U268" i="3"/>
  <c r="AN270" i="3"/>
  <c r="V270" i="3"/>
  <c r="T277" i="3"/>
  <c r="S278" i="3"/>
  <c r="T282" i="3"/>
  <c r="U282" i="3"/>
  <c r="AN284" i="3"/>
  <c r="V284" i="3"/>
  <c r="V288" i="3"/>
  <c r="AN288" i="3"/>
  <c r="AN289" i="3"/>
  <c r="V289" i="3"/>
  <c r="S292" i="3"/>
  <c r="V293" i="3"/>
  <c r="AN293" i="3"/>
  <c r="V296" i="3"/>
  <c r="AN296" i="3"/>
  <c r="S300" i="3"/>
  <c r="U307" i="3"/>
  <c r="R307" i="3"/>
  <c r="T307" i="3"/>
  <c r="S312" i="3"/>
  <c r="S315" i="3"/>
  <c r="R315" i="3"/>
  <c r="T321" i="3"/>
  <c r="T320" i="3"/>
  <c r="S326" i="3"/>
  <c r="R326" i="3"/>
  <c r="T332" i="3"/>
  <c r="S334" i="3"/>
  <c r="R334" i="3"/>
  <c r="T340" i="3"/>
  <c r="S342" i="3"/>
  <c r="R342" i="3"/>
  <c r="S352" i="3"/>
  <c r="T352" i="3"/>
  <c r="R352" i="3"/>
  <c r="U365" i="3"/>
  <c r="T365" i="3"/>
  <c r="U369" i="3"/>
  <c r="AN422" i="3"/>
  <c r="V422" i="3"/>
  <c r="C11" i="1"/>
  <c r="AP12" i="1"/>
  <c r="BJ12" i="1"/>
  <c r="BV12" i="1"/>
  <c r="R6" i="3"/>
  <c r="T24" i="3"/>
  <c r="S23" i="3"/>
  <c r="R10" i="3"/>
  <c r="T14" i="3"/>
  <c r="S15" i="3"/>
  <c r="R18" i="3"/>
  <c r="T27" i="3"/>
  <c r="S28" i="3"/>
  <c r="R30" i="3"/>
  <c r="T34" i="3"/>
  <c r="S35" i="3"/>
  <c r="R38" i="3"/>
  <c r="T42" i="3"/>
  <c r="S64" i="3"/>
  <c r="S66" i="3"/>
  <c r="R67" i="3"/>
  <c r="S79" i="3"/>
  <c r="S87" i="3"/>
  <c r="S96" i="3"/>
  <c r="S104" i="3"/>
  <c r="S112" i="3"/>
  <c r="S121" i="3"/>
  <c r="T130" i="3"/>
  <c r="AN131" i="3"/>
  <c r="V137" i="3"/>
  <c r="R141" i="3"/>
  <c r="V145" i="3"/>
  <c r="R149" i="3"/>
  <c r="R154" i="3"/>
  <c r="V178" i="3"/>
  <c r="R180" i="3"/>
  <c r="S163" i="3"/>
  <c r="U167" i="3"/>
  <c r="AN173" i="3"/>
  <c r="S189" i="3"/>
  <c r="U182" i="3"/>
  <c r="AN183" i="3"/>
  <c r="S186" i="3"/>
  <c r="AN187" i="3"/>
  <c r="U191" i="3"/>
  <c r="AN192" i="3"/>
  <c r="T266" i="3"/>
  <c r="U266" i="3"/>
  <c r="V268" i="3"/>
  <c r="AN268" i="3"/>
  <c r="R281" i="3"/>
  <c r="U281" i="3"/>
  <c r="R283" i="3"/>
  <c r="T283" i="3"/>
  <c r="AN292" i="3"/>
  <c r="V292" i="3"/>
  <c r="U305" i="3"/>
  <c r="R305" i="3"/>
  <c r="S294" i="3"/>
  <c r="R294" i="3"/>
  <c r="S307" i="3"/>
  <c r="T315" i="3"/>
  <c r="S317" i="3"/>
  <c r="R317" i="3"/>
  <c r="AN324" i="3"/>
  <c r="V324" i="3"/>
  <c r="T326" i="3"/>
  <c r="AN331" i="3"/>
  <c r="V331" i="3"/>
  <c r="T334" i="3"/>
  <c r="AN339" i="3"/>
  <c r="V339" i="3"/>
  <c r="T342" i="3"/>
  <c r="AN347" i="3"/>
  <c r="V347" i="3"/>
  <c r="U361" i="3"/>
  <c r="T361" i="3"/>
  <c r="T364" i="3"/>
  <c r="R373" i="3"/>
  <c r="T373" i="3"/>
  <c r="U373" i="3"/>
  <c r="S373" i="3"/>
  <c r="AN412" i="3"/>
  <c r="V412" i="3"/>
  <c r="U432" i="3"/>
  <c r="S432" i="3"/>
  <c r="AO11" i="1"/>
  <c r="E12" i="1"/>
  <c r="BI12" i="1"/>
  <c r="S6" i="3"/>
  <c r="S10" i="3"/>
  <c r="S18" i="3"/>
  <c r="S30" i="3"/>
  <c r="S38" i="3"/>
  <c r="Q56" i="3"/>
  <c r="V58" i="3"/>
  <c r="T66" i="3"/>
  <c r="S67" i="3"/>
  <c r="V93" i="3"/>
  <c r="Q117" i="3"/>
  <c r="V140" i="3"/>
  <c r="V148" i="3"/>
  <c r="V153" i="3"/>
  <c r="V179" i="3"/>
  <c r="U163" i="3"/>
  <c r="U189" i="3"/>
  <c r="U186" i="3"/>
  <c r="V231" i="3"/>
  <c r="V235" i="3"/>
  <c r="V240" i="3"/>
  <c r="V244" i="3"/>
  <c r="V249" i="3"/>
  <c r="R265" i="3"/>
  <c r="U265" i="3"/>
  <c r="R267" i="3"/>
  <c r="T267" i="3"/>
  <c r="AN272" i="3"/>
  <c r="V272" i="3"/>
  <c r="V274" i="3"/>
  <c r="AN274" i="3"/>
  <c r="V275" i="3"/>
  <c r="AN275" i="3"/>
  <c r="U283" i="3"/>
  <c r="T284" i="3"/>
  <c r="S284" i="3"/>
  <c r="V286" i="3"/>
  <c r="AN286" i="3"/>
  <c r="U293" i="3"/>
  <c r="R293" i="3"/>
  <c r="U296" i="3"/>
  <c r="R296" i="3"/>
  <c r="S305" i="3"/>
  <c r="T294" i="3"/>
  <c r="T317" i="3"/>
  <c r="S318" i="3"/>
  <c r="R318" i="3"/>
  <c r="AN325" i="3"/>
  <c r="V325" i="3"/>
  <c r="AN333" i="3"/>
  <c r="V333" i="3"/>
  <c r="AN341" i="3"/>
  <c r="V341" i="3"/>
  <c r="U357" i="3"/>
  <c r="R357" i="3"/>
  <c r="T357" i="3"/>
  <c r="S357" i="3"/>
  <c r="T360" i="3"/>
  <c r="T380" i="3"/>
  <c r="S380" i="3"/>
  <c r="T396" i="3"/>
  <c r="S396" i="3"/>
  <c r="R396" i="3"/>
  <c r="R403" i="3"/>
  <c r="T403" i="3"/>
  <c r="S403" i="3"/>
  <c r="AN420" i="3"/>
  <c r="V420" i="3"/>
  <c r="T269" i="3"/>
  <c r="U275" i="3"/>
  <c r="S286" i="3"/>
  <c r="V349" i="3"/>
  <c r="V351" i="3"/>
  <c r="V367" i="3"/>
  <c r="AN367" i="3"/>
  <c r="V372" i="3"/>
  <c r="V376" i="3"/>
  <c r="R389" i="3"/>
  <c r="T389" i="3"/>
  <c r="S389" i="3"/>
  <c r="V392" i="3"/>
  <c r="V398" i="3"/>
  <c r="V399" i="3"/>
  <c r="AN399" i="3"/>
  <c r="V401" i="3"/>
  <c r="AN401" i="3"/>
  <c r="V402" i="3"/>
  <c r="T406" i="3"/>
  <c r="R406" i="3"/>
  <c r="R409" i="3"/>
  <c r="U409" i="3"/>
  <c r="T409" i="3"/>
  <c r="V426" i="3"/>
  <c r="V427" i="3"/>
  <c r="AN427" i="3"/>
  <c r="R443" i="3"/>
  <c r="T443" i="3"/>
  <c r="S354" i="3"/>
  <c r="T354" i="3"/>
  <c r="U355" i="3"/>
  <c r="R355" i="3"/>
  <c r="T358" i="3"/>
  <c r="U359" i="3"/>
  <c r="T362" i="3"/>
  <c r="U363" i="3"/>
  <c r="T366" i="3"/>
  <c r="U367" i="3"/>
  <c r="T378" i="3"/>
  <c r="U378" i="3"/>
  <c r="V379" i="3"/>
  <c r="AN379" i="3"/>
  <c r="V383" i="3"/>
  <c r="AN383" i="3"/>
  <c r="V395" i="3"/>
  <c r="AN395" i="3"/>
  <c r="R405" i="3"/>
  <c r="S405" i="3"/>
  <c r="T412" i="3"/>
  <c r="S412" i="3"/>
  <c r="R412" i="3"/>
  <c r="U422" i="3"/>
  <c r="S422" i="3"/>
  <c r="V431" i="3"/>
  <c r="AN431" i="3"/>
  <c r="T285" i="3"/>
  <c r="T299" i="3"/>
  <c r="T306" i="3"/>
  <c r="T308" i="3"/>
  <c r="T311" i="3"/>
  <c r="S313" i="3"/>
  <c r="S316" i="3"/>
  <c r="S319" i="3"/>
  <c r="S322" i="3"/>
  <c r="S324" i="3"/>
  <c r="S325" i="3"/>
  <c r="S327" i="3"/>
  <c r="S329" i="3"/>
  <c r="S331" i="3"/>
  <c r="S333" i="3"/>
  <c r="S335" i="3"/>
  <c r="S337" i="3"/>
  <c r="S339" i="3"/>
  <c r="S341" i="3"/>
  <c r="S343" i="3"/>
  <c r="S345" i="3"/>
  <c r="S347" i="3"/>
  <c r="S349" i="3"/>
  <c r="S351" i="3"/>
  <c r="R354" i="3"/>
  <c r="S355" i="3"/>
  <c r="T371" i="3"/>
  <c r="U377" i="3"/>
  <c r="R378" i="3"/>
  <c r="AN380" i="3"/>
  <c r="T382" i="3"/>
  <c r="S382" i="3"/>
  <c r="AN396" i="3"/>
  <c r="R401" i="3"/>
  <c r="T401" i="3"/>
  <c r="S401" i="3"/>
  <c r="T402" i="3"/>
  <c r="U402" i="3"/>
  <c r="S402" i="3"/>
  <c r="AN406" i="3"/>
  <c r="AN407" i="3"/>
  <c r="AN410" i="3"/>
  <c r="S413" i="3"/>
  <c r="R414" i="3"/>
  <c r="S421" i="3"/>
  <c r="S423" i="3"/>
  <c r="AN429" i="3"/>
  <c r="AN432" i="3"/>
  <c r="AN444" i="3"/>
  <c r="U451" i="3"/>
  <c r="T451" i="3"/>
  <c r="S451" i="3"/>
  <c r="U474" i="3"/>
  <c r="R474" i="3"/>
  <c r="S453" i="3"/>
  <c r="S385" i="3"/>
  <c r="T387" i="3"/>
  <c r="R394" i="3"/>
  <c r="S395" i="3"/>
  <c r="R404" i="3"/>
  <c r="AN411" i="3"/>
  <c r="AN417" i="3"/>
  <c r="S420" i="3"/>
  <c r="AN421" i="3"/>
  <c r="S429" i="3"/>
  <c r="AN433" i="3"/>
  <c r="S439" i="3"/>
  <c r="S441" i="3"/>
  <c r="S447" i="3"/>
  <c r="S449" i="3"/>
  <c r="T453" i="3"/>
  <c r="R459" i="3"/>
  <c r="R461" i="3"/>
  <c r="R472" i="3"/>
  <c r="AN13" i="1"/>
  <c r="AN15" i="1"/>
  <c r="BD13" i="1"/>
  <c r="BD15" i="1"/>
  <c r="BL13" i="1"/>
  <c r="BL15" i="1"/>
  <c r="AP8" i="1"/>
  <c r="C10" i="1"/>
  <c r="D11" i="1"/>
  <c r="H11" i="1"/>
  <c r="BA11" i="1"/>
  <c r="R48" i="3"/>
  <c r="U48" i="3"/>
  <c r="T48" i="3"/>
  <c r="S48" i="3"/>
  <c r="S82" i="3"/>
  <c r="R82" i="3"/>
  <c r="U82" i="3"/>
  <c r="T82" i="3"/>
  <c r="S90" i="3"/>
  <c r="R90" i="3"/>
  <c r="U90" i="3"/>
  <c r="T90" i="3"/>
  <c r="S99" i="3"/>
  <c r="R99" i="3"/>
  <c r="U99" i="3"/>
  <c r="T99" i="3"/>
  <c r="S107" i="3"/>
  <c r="R107" i="3"/>
  <c r="U107" i="3"/>
  <c r="T107" i="3"/>
  <c r="S115" i="3"/>
  <c r="R115" i="3"/>
  <c r="U115" i="3"/>
  <c r="T115" i="3"/>
  <c r="S124" i="3"/>
  <c r="R124" i="3"/>
  <c r="U124" i="3"/>
  <c r="T124" i="3"/>
  <c r="S133" i="3"/>
  <c r="T133" i="3"/>
  <c r="R133" i="3"/>
  <c r="U133" i="3"/>
  <c r="AR13" i="1"/>
  <c r="AR15" i="1"/>
  <c r="AV13" i="1"/>
  <c r="AV15" i="1"/>
  <c r="AZ6" i="1"/>
  <c r="BH13" i="1"/>
  <c r="BH15" i="1"/>
  <c r="BP13" i="1"/>
  <c r="BP15" i="1"/>
  <c r="BT6" i="1"/>
  <c r="AO6" i="1"/>
  <c r="AW15" i="1"/>
  <c r="BI6" i="1"/>
  <c r="BQ15" i="1"/>
  <c r="BQ13" i="1"/>
  <c r="AH14" i="1"/>
  <c r="AL14" i="1"/>
  <c r="AP7" i="1"/>
  <c r="AT14" i="1"/>
  <c r="AX14" i="1"/>
  <c r="BB14" i="1"/>
  <c r="BF14" i="1"/>
  <c r="BJ7" i="1"/>
  <c r="BN14" i="1"/>
  <c r="BR14" i="1"/>
  <c r="AP11" i="1"/>
  <c r="R46" i="3"/>
  <c r="U46" i="3"/>
  <c r="T46" i="3"/>
  <c r="S46" i="3"/>
  <c r="R54" i="3"/>
  <c r="U54" i="3"/>
  <c r="T54" i="3"/>
  <c r="S54" i="3"/>
  <c r="R74" i="3"/>
  <c r="U74" i="3"/>
  <c r="T74" i="3"/>
  <c r="S74" i="3"/>
  <c r="S76" i="3"/>
  <c r="R76" i="3"/>
  <c r="U76" i="3"/>
  <c r="T76" i="3"/>
  <c r="S84" i="3"/>
  <c r="R84" i="3"/>
  <c r="U84" i="3"/>
  <c r="T84" i="3"/>
  <c r="S109" i="3"/>
  <c r="R109" i="3"/>
  <c r="U109" i="3"/>
  <c r="T109" i="3"/>
  <c r="S118" i="3"/>
  <c r="R118" i="3"/>
  <c r="U118" i="3"/>
  <c r="T118" i="3"/>
  <c r="S131" i="3"/>
  <c r="R131" i="3"/>
  <c r="U131" i="3"/>
  <c r="T131" i="3"/>
  <c r="AJ13" i="1"/>
  <c r="AJ15" i="1"/>
  <c r="E6" i="1"/>
  <c r="I6" i="1"/>
  <c r="I13" i="1" s="1"/>
  <c r="AT15" i="1"/>
  <c r="AT13" i="1"/>
  <c r="BB15" i="1"/>
  <c r="BB13" i="1"/>
  <c r="BF15" i="1"/>
  <c r="BF13" i="1"/>
  <c r="BJ6" i="1"/>
  <c r="BR15" i="1"/>
  <c r="BR13" i="1"/>
  <c r="BV13" i="1"/>
  <c r="AY7" i="1"/>
  <c r="BS7" i="1"/>
  <c r="D9" i="1"/>
  <c r="H9" i="1"/>
  <c r="R44" i="3"/>
  <c r="U44" i="3"/>
  <c r="T44" i="3"/>
  <c r="S44" i="3"/>
  <c r="R52" i="3"/>
  <c r="U52" i="3"/>
  <c r="T52" i="3"/>
  <c r="S52" i="3"/>
  <c r="S63" i="3"/>
  <c r="R63" i="3"/>
  <c r="U63" i="3"/>
  <c r="T63" i="3"/>
  <c r="R72" i="3"/>
  <c r="U72" i="3"/>
  <c r="T72" i="3"/>
  <c r="S72" i="3"/>
  <c r="S78" i="3"/>
  <c r="R78" i="3"/>
  <c r="U78" i="3"/>
  <c r="T78" i="3"/>
  <c r="S86" i="3"/>
  <c r="R86" i="3"/>
  <c r="U86" i="3"/>
  <c r="T86" i="3"/>
  <c r="S95" i="3"/>
  <c r="R95" i="3"/>
  <c r="U95" i="3"/>
  <c r="T95" i="3"/>
  <c r="S103" i="3"/>
  <c r="R103" i="3"/>
  <c r="U103" i="3"/>
  <c r="T103" i="3"/>
  <c r="S111" i="3"/>
  <c r="R111" i="3"/>
  <c r="U111" i="3"/>
  <c r="T111" i="3"/>
  <c r="S120" i="3"/>
  <c r="R120" i="3"/>
  <c r="U120" i="3"/>
  <c r="T120" i="3"/>
  <c r="AH15" i="1"/>
  <c r="AH13" i="1"/>
  <c r="AL15" i="1"/>
  <c r="AL13" i="1"/>
  <c r="AP6" i="1"/>
  <c r="AX15" i="1"/>
  <c r="AX13" i="1"/>
  <c r="BN15" i="1"/>
  <c r="BN13" i="1"/>
  <c r="AM13" i="1"/>
  <c r="AM15" i="1"/>
  <c r="AY6" i="1"/>
  <c r="BG13" i="1"/>
  <c r="BG15" i="1"/>
  <c r="BS6" i="1"/>
  <c r="C7" i="1"/>
  <c r="AZ7" i="1"/>
  <c r="BT7" i="1"/>
  <c r="H12" i="1"/>
  <c r="AW13" i="1"/>
  <c r="R50" i="3"/>
  <c r="U50" i="3"/>
  <c r="T50" i="3"/>
  <c r="S50" i="3"/>
  <c r="S65" i="3"/>
  <c r="R65" i="3"/>
  <c r="U65" i="3"/>
  <c r="T65" i="3"/>
  <c r="S80" i="3"/>
  <c r="R80" i="3"/>
  <c r="U80" i="3"/>
  <c r="T80" i="3"/>
  <c r="S88" i="3"/>
  <c r="R88" i="3"/>
  <c r="U88" i="3"/>
  <c r="T88" i="3"/>
  <c r="S97" i="3"/>
  <c r="R97" i="3"/>
  <c r="U97" i="3"/>
  <c r="T97" i="3"/>
  <c r="S105" i="3"/>
  <c r="R105" i="3"/>
  <c r="U105" i="3"/>
  <c r="T105" i="3"/>
  <c r="S113" i="3"/>
  <c r="R113" i="3"/>
  <c r="U113" i="3"/>
  <c r="T113" i="3"/>
  <c r="S122" i="3"/>
  <c r="R122" i="3"/>
  <c r="U122" i="3"/>
  <c r="T122" i="3"/>
  <c r="U21" i="3"/>
  <c r="U8" i="3"/>
  <c r="BM12" i="1" s="1"/>
  <c r="U12" i="3"/>
  <c r="U16" i="3"/>
  <c r="U20" i="3"/>
  <c r="U25" i="3"/>
  <c r="U32" i="3"/>
  <c r="U36" i="3"/>
  <c r="U40" i="3"/>
  <c r="U43" i="3"/>
  <c r="U45" i="3"/>
  <c r="U47" i="3"/>
  <c r="U49" i="3"/>
  <c r="U51" i="3"/>
  <c r="U53" i="3"/>
  <c r="U55" i="3"/>
  <c r="U68" i="3"/>
  <c r="U71" i="3"/>
  <c r="U73" i="3"/>
  <c r="U125" i="3"/>
  <c r="S135" i="3"/>
  <c r="U135" i="3"/>
  <c r="S139" i="3"/>
  <c r="U139" i="3"/>
  <c r="S143" i="3"/>
  <c r="U143" i="3"/>
  <c r="S147" i="3"/>
  <c r="U147" i="3"/>
  <c r="S151" i="3"/>
  <c r="U151" i="3"/>
  <c r="U155" i="3"/>
  <c r="S155" i="3"/>
  <c r="U159" i="3"/>
  <c r="S159" i="3"/>
  <c r="U160" i="3"/>
  <c r="S160" i="3"/>
  <c r="T165" i="3"/>
  <c r="U165" i="3"/>
  <c r="R165" i="3"/>
  <c r="V166" i="3"/>
  <c r="AN166" i="3"/>
  <c r="T168" i="3"/>
  <c r="R168" i="3"/>
  <c r="U168" i="3"/>
  <c r="R176" i="3"/>
  <c r="T176" i="3"/>
  <c r="R175" i="3"/>
  <c r="T175" i="3"/>
  <c r="T194" i="3"/>
  <c r="U194" i="3"/>
  <c r="R194" i="3"/>
  <c r="V181" i="3"/>
  <c r="AN181" i="3"/>
  <c r="R185" i="3"/>
  <c r="U185" i="3"/>
  <c r="T185" i="3"/>
  <c r="T202" i="3"/>
  <c r="S202" i="3"/>
  <c r="U202" i="3"/>
  <c r="R202" i="3"/>
  <c r="T204" i="3"/>
  <c r="S204" i="3"/>
  <c r="U204" i="3"/>
  <c r="R204" i="3"/>
  <c r="T206" i="3"/>
  <c r="S206" i="3"/>
  <c r="U206" i="3"/>
  <c r="R206" i="3"/>
  <c r="T208" i="3"/>
  <c r="S208" i="3"/>
  <c r="U208" i="3"/>
  <c r="R208" i="3"/>
  <c r="T210" i="3"/>
  <c r="S210" i="3"/>
  <c r="U210" i="3"/>
  <c r="R210" i="3"/>
  <c r="T212" i="3"/>
  <c r="S212" i="3"/>
  <c r="U212" i="3"/>
  <c r="R212" i="3"/>
  <c r="T214" i="3"/>
  <c r="S214" i="3"/>
  <c r="U214" i="3"/>
  <c r="R214" i="3"/>
  <c r="T216" i="3"/>
  <c r="S216" i="3"/>
  <c r="U216" i="3"/>
  <c r="R216" i="3"/>
  <c r="T218" i="3"/>
  <c r="S218" i="3"/>
  <c r="U218" i="3"/>
  <c r="R218" i="3"/>
  <c r="T220" i="3"/>
  <c r="S220" i="3"/>
  <c r="U220" i="3"/>
  <c r="R220" i="3"/>
  <c r="T222" i="3"/>
  <c r="S222" i="3"/>
  <c r="U222" i="3"/>
  <c r="R222" i="3"/>
  <c r="T223" i="3"/>
  <c r="S223" i="3"/>
  <c r="U223" i="3"/>
  <c r="R223" i="3"/>
  <c r="T226" i="3"/>
  <c r="S226" i="3"/>
  <c r="U226" i="3"/>
  <c r="R226" i="3"/>
  <c r="S232" i="3"/>
  <c r="R232" i="3"/>
  <c r="U232" i="3"/>
  <c r="T232" i="3"/>
  <c r="T458" i="3"/>
  <c r="S458" i="3"/>
  <c r="U458" i="3"/>
  <c r="R458" i="3"/>
  <c r="V463" i="3"/>
  <c r="AN463" i="3"/>
  <c r="R21" i="3"/>
  <c r="U22" i="3"/>
  <c r="AN22" i="3"/>
  <c r="R8" i="3"/>
  <c r="U9" i="3"/>
  <c r="BO11" i="1" s="1"/>
  <c r="L11" i="2" s="1"/>
  <c r="AN9" i="3"/>
  <c r="R12" i="3"/>
  <c r="U13" i="3"/>
  <c r="AN13" i="3"/>
  <c r="R16" i="3"/>
  <c r="U17" i="3"/>
  <c r="AN17" i="3"/>
  <c r="R20" i="3"/>
  <c r="U26" i="3"/>
  <c r="AN26" i="3"/>
  <c r="R25" i="3"/>
  <c r="U29" i="3"/>
  <c r="AN29" i="3"/>
  <c r="R32" i="3"/>
  <c r="U33" i="3"/>
  <c r="AN33" i="3"/>
  <c r="R36" i="3"/>
  <c r="U37" i="3"/>
  <c r="AN37" i="3"/>
  <c r="R40" i="3"/>
  <c r="U41" i="3"/>
  <c r="AN41" i="3"/>
  <c r="R43" i="3"/>
  <c r="R45" i="3"/>
  <c r="R47" i="3"/>
  <c r="R49" i="3"/>
  <c r="R51" i="3"/>
  <c r="R53" i="3"/>
  <c r="R55" i="3"/>
  <c r="U61" i="3"/>
  <c r="AN61" i="3"/>
  <c r="AN63" i="3"/>
  <c r="AN65" i="3"/>
  <c r="R68" i="3"/>
  <c r="U69" i="3"/>
  <c r="AN69" i="3"/>
  <c r="R71" i="3"/>
  <c r="R73" i="3"/>
  <c r="AN76" i="3"/>
  <c r="AN78" i="3"/>
  <c r="AN80" i="3"/>
  <c r="AN82" i="3"/>
  <c r="AN84" i="3"/>
  <c r="AN86" i="3"/>
  <c r="AN88" i="3"/>
  <c r="AN90" i="3"/>
  <c r="AN95" i="3"/>
  <c r="AN97" i="3"/>
  <c r="AN99" i="3"/>
  <c r="AN103" i="3"/>
  <c r="AN105" i="3"/>
  <c r="AN107" i="3"/>
  <c r="AN109" i="3"/>
  <c r="AN111" i="3"/>
  <c r="AN113" i="3"/>
  <c r="AN115" i="3"/>
  <c r="AN118" i="3"/>
  <c r="AN120" i="3"/>
  <c r="AN122" i="3"/>
  <c r="AN124" i="3"/>
  <c r="R125" i="3"/>
  <c r="R126" i="3"/>
  <c r="R127" i="3"/>
  <c r="AN129" i="3"/>
  <c r="R135" i="3"/>
  <c r="U136" i="3"/>
  <c r="S136" i="3"/>
  <c r="R139" i="3"/>
  <c r="U140" i="3"/>
  <c r="S140" i="3"/>
  <c r="R143" i="3"/>
  <c r="U144" i="3"/>
  <c r="S144" i="3"/>
  <c r="R147" i="3"/>
  <c r="U148" i="3"/>
  <c r="S148" i="3"/>
  <c r="R151" i="3"/>
  <c r="R155" i="3"/>
  <c r="S156" i="3"/>
  <c r="U156" i="3"/>
  <c r="R159" i="3"/>
  <c r="S178" i="3"/>
  <c r="U178" i="3"/>
  <c r="R160" i="3"/>
  <c r="S161" i="3"/>
  <c r="U161" i="3"/>
  <c r="S165" i="3"/>
  <c r="R166" i="3"/>
  <c r="T166" i="3"/>
  <c r="S168" i="3"/>
  <c r="Q169" i="3"/>
  <c r="V169" i="3"/>
  <c r="S176" i="3"/>
  <c r="R173" i="3"/>
  <c r="S173" i="3"/>
  <c r="U173" i="3"/>
  <c r="S175" i="3"/>
  <c r="S194" i="3"/>
  <c r="R181" i="3"/>
  <c r="T181" i="3"/>
  <c r="S185" i="3"/>
  <c r="R187" i="3"/>
  <c r="U187" i="3"/>
  <c r="T187" i="3"/>
  <c r="S187" i="3"/>
  <c r="V228" i="3"/>
  <c r="AN228" i="3"/>
  <c r="V232" i="3"/>
  <c r="AN232" i="3"/>
  <c r="V236" i="3"/>
  <c r="AN236" i="3"/>
  <c r="V294" i="3"/>
  <c r="AN294" i="3"/>
  <c r="AN6" i="3"/>
  <c r="T7" i="3"/>
  <c r="S21" i="3"/>
  <c r="AN24" i="3"/>
  <c r="T23" i="3"/>
  <c r="S8" i="3"/>
  <c r="AS12" i="1" s="1"/>
  <c r="R9" i="3"/>
  <c r="AK11" i="1" s="1"/>
  <c r="D11" i="2" s="1"/>
  <c r="AN10" i="3"/>
  <c r="T11" i="3"/>
  <c r="S12" i="3"/>
  <c r="R13" i="3"/>
  <c r="AN14" i="3"/>
  <c r="T15" i="3"/>
  <c r="S16" i="3"/>
  <c r="R17" i="3"/>
  <c r="AN18" i="3"/>
  <c r="T19" i="3"/>
  <c r="S20" i="3"/>
  <c r="R26" i="3"/>
  <c r="AN27" i="3"/>
  <c r="T28" i="3"/>
  <c r="S25" i="3"/>
  <c r="R29" i="3"/>
  <c r="AN30" i="3"/>
  <c r="T31" i="3"/>
  <c r="S32" i="3"/>
  <c r="R33" i="3"/>
  <c r="AN34" i="3"/>
  <c r="T35" i="3"/>
  <c r="S36" i="3"/>
  <c r="R37" i="3"/>
  <c r="AN38" i="3"/>
  <c r="T39" i="3"/>
  <c r="S40" i="3"/>
  <c r="R41" i="3"/>
  <c r="AN42" i="3"/>
  <c r="S43" i="3"/>
  <c r="AN44" i="3"/>
  <c r="S45" i="3"/>
  <c r="AN46" i="3"/>
  <c r="S47" i="3"/>
  <c r="AN48" i="3"/>
  <c r="S49" i="3"/>
  <c r="AN50" i="3"/>
  <c r="S51" i="3"/>
  <c r="AN52" i="3"/>
  <c r="S53" i="3"/>
  <c r="AN54" i="3"/>
  <c r="S55" i="3"/>
  <c r="Q57" i="3"/>
  <c r="R61" i="3"/>
  <c r="T62" i="3"/>
  <c r="T64" i="3"/>
  <c r="AN66" i="3"/>
  <c r="T67" i="3"/>
  <c r="S68" i="3"/>
  <c r="R69" i="3"/>
  <c r="T70" i="3"/>
  <c r="S71" i="3"/>
  <c r="AN72" i="3"/>
  <c r="S73" i="3"/>
  <c r="AN74" i="3"/>
  <c r="T75" i="3"/>
  <c r="T77" i="3"/>
  <c r="T79" i="3"/>
  <c r="T81" i="3"/>
  <c r="T83" i="3"/>
  <c r="T85" i="3"/>
  <c r="T87" i="3"/>
  <c r="T89" i="3"/>
  <c r="T91" i="3"/>
  <c r="Q92" i="3"/>
  <c r="T94" i="3"/>
  <c r="T96" i="3"/>
  <c r="T98" i="3"/>
  <c r="T102" i="3"/>
  <c r="T104" i="3"/>
  <c r="T106" i="3"/>
  <c r="T108" i="3"/>
  <c r="T110" i="3"/>
  <c r="T112" i="3"/>
  <c r="T114" i="3"/>
  <c r="T119" i="3"/>
  <c r="T121" i="3"/>
  <c r="T123" i="3"/>
  <c r="S125" i="3"/>
  <c r="S126" i="3"/>
  <c r="T127" i="3"/>
  <c r="T128" i="3"/>
  <c r="U129" i="3"/>
  <c r="V130" i="3"/>
  <c r="R132" i="3"/>
  <c r="V134" i="3"/>
  <c r="T135" i="3"/>
  <c r="R136" i="3"/>
  <c r="S137" i="3"/>
  <c r="U137" i="3"/>
  <c r="V138" i="3"/>
  <c r="T139" i="3"/>
  <c r="R140" i="3"/>
  <c r="S141" i="3"/>
  <c r="U141" i="3"/>
  <c r="V142" i="3"/>
  <c r="T143" i="3"/>
  <c r="R144" i="3"/>
  <c r="S145" i="3"/>
  <c r="U145" i="3"/>
  <c r="V146" i="3"/>
  <c r="T147" i="3"/>
  <c r="R148" i="3"/>
  <c r="S149" i="3"/>
  <c r="U149" i="3"/>
  <c r="V150" i="3"/>
  <c r="T151" i="3"/>
  <c r="V154" i="3"/>
  <c r="T155" i="3"/>
  <c r="R156" i="3"/>
  <c r="U157" i="3"/>
  <c r="S157" i="3"/>
  <c r="V158" i="3"/>
  <c r="T159" i="3"/>
  <c r="R178" i="3"/>
  <c r="U179" i="3"/>
  <c r="S179" i="3"/>
  <c r="V180" i="3"/>
  <c r="T160" i="3"/>
  <c r="R161" i="3"/>
  <c r="U193" i="3"/>
  <c r="S193" i="3"/>
  <c r="V162" i="3"/>
  <c r="R164" i="3"/>
  <c r="U164" i="3"/>
  <c r="S164" i="3"/>
  <c r="S166" i="3"/>
  <c r="U176" i="3"/>
  <c r="T173" i="3"/>
  <c r="U175" i="3"/>
  <c r="R177" i="3"/>
  <c r="U177" i="3"/>
  <c r="S177" i="3"/>
  <c r="S181" i="3"/>
  <c r="V185" i="3"/>
  <c r="AN185" i="3"/>
  <c r="T188" i="3"/>
  <c r="U188" i="3"/>
  <c r="S188" i="3"/>
  <c r="R188" i="3"/>
  <c r="R190" i="3"/>
  <c r="T190" i="3"/>
  <c r="S190" i="3"/>
  <c r="S230" i="3"/>
  <c r="R230" i="3"/>
  <c r="U230" i="3"/>
  <c r="T230" i="3"/>
  <c r="S243" i="3"/>
  <c r="R243" i="3"/>
  <c r="U243" i="3"/>
  <c r="T243" i="3"/>
  <c r="V259" i="3"/>
  <c r="Q259" i="3"/>
  <c r="T264" i="3"/>
  <c r="U264" i="3"/>
  <c r="S264" i="3"/>
  <c r="R264" i="3"/>
  <c r="V269" i="3"/>
  <c r="AN269" i="3"/>
  <c r="T126" i="3"/>
  <c r="U127" i="3"/>
  <c r="V128" i="3"/>
  <c r="DP11" i="1" s="1"/>
  <c r="S132" i="3"/>
  <c r="U134" i="3"/>
  <c r="S134" i="3"/>
  <c r="V135" i="3"/>
  <c r="T136" i="3"/>
  <c r="U138" i="3"/>
  <c r="S138" i="3"/>
  <c r="V139" i="3"/>
  <c r="T140" i="3"/>
  <c r="U142" i="3"/>
  <c r="S142" i="3"/>
  <c r="V143" i="3"/>
  <c r="T144" i="3"/>
  <c r="U146" i="3"/>
  <c r="S146" i="3"/>
  <c r="V147" i="3"/>
  <c r="T148" i="3"/>
  <c r="U150" i="3"/>
  <c r="S150" i="3"/>
  <c r="V151" i="3"/>
  <c r="Q152" i="3"/>
  <c r="S154" i="3"/>
  <c r="U154" i="3"/>
  <c r="V155" i="3"/>
  <c r="T156" i="3"/>
  <c r="S158" i="3"/>
  <c r="U158" i="3"/>
  <c r="V159" i="3"/>
  <c r="T178" i="3"/>
  <c r="S180" i="3"/>
  <c r="U180" i="3"/>
  <c r="V160" i="3"/>
  <c r="T161" i="3"/>
  <c r="S162" i="3"/>
  <c r="U162" i="3"/>
  <c r="U166" i="3"/>
  <c r="T171" i="3"/>
  <c r="U171" i="3"/>
  <c r="R171" i="3"/>
  <c r="V176" i="3"/>
  <c r="AN176" i="3"/>
  <c r="T174" i="3"/>
  <c r="R174" i="3"/>
  <c r="U174" i="3"/>
  <c r="V175" i="3"/>
  <c r="AN175" i="3"/>
  <c r="U181" i="3"/>
  <c r="T197" i="3"/>
  <c r="S197" i="3"/>
  <c r="U197" i="3"/>
  <c r="R197" i="3"/>
  <c r="T199" i="3"/>
  <c r="S199" i="3"/>
  <c r="U199" i="3"/>
  <c r="R199" i="3"/>
  <c r="V230" i="3"/>
  <c r="AN230" i="3"/>
  <c r="V239" i="3"/>
  <c r="AN239" i="3"/>
  <c r="U242" i="3"/>
  <c r="T242" i="3"/>
  <c r="S242" i="3"/>
  <c r="R242" i="3"/>
  <c r="V248" i="3"/>
  <c r="AN248" i="3"/>
  <c r="R263" i="3"/>
  <c r="U263" i="3"/>
  <c r="T263" i="3"/>
  <c r="S263" i="3"/>
  <c r="U183" i="3"/>
  <c r="U184" i="3"/>
  <c r="U192" i="3"/>
  <c r="U195" i="3"/>
  <c r="V201" i="3"/>
  <c r="Q201" i="3"/>
  <c r="V234" i="3"/>
  <c r="AN234" i="3"/>
  <c r="U237" i="3"/>
  <c r="T237" i="3"/>
  <c r="S237" i="3"/>
  <c r="U240" i="3"/>
  <c r="T240" i="3"/>
  <c r="S240" i="3"/>
  <c r="S241" i="3"/>
  <c r="R241" i="3"/>
  <c r="U241" i="3"/>
  <c r="V245" i="3"/>
  <c r="AN245" i="3"/>
  <c r="U249" i="3"/>
  <c r="T249" i="3"/>
  <c r="S249" i="3"/>
  <c r="S247" i="3"/>
  <c r="R247" i="3"/>
  <c r="U247" i="3"/>
  <c r="V261" i="3"/>
  <c r="AN261" i="3"/>
  <c r="R287" i="3"/>
  <c r="U287" i="3"/>
  <c r="T287" i="3"/>
  <c r="S287" i="3"/>
  <c r="T288" i="3"/>
  <c r="U288" i="3"/>
  <c r="S288" i="3"/>
  <c r="R288" i="3"/>
  <c r="V295" i="3"/>
  <c r="AN295" i="3"/>
  <c r="AN312" i="3"/>
  <c r="V312" i="3"/>
  <c r="R196" i="3"/>
  <c r="U196" i="3"/>
  <c r="V196" i="3"/>
  <c r="AN196" i="3"/>
  <c r="R198" i="3"/>
  <c r="U198" i="3"/>
  <c r="V198" i="3"/>
  <c r="AN198" i="3"/>
  <c r="V200" i="3"/>
  <c r="R203" i="3"/>
  <c r="U203" i="3"/>
  <c r="V203" i="3"/>
  <c r="AN203" i="3"/>
  <c r="R205" i="3"/>
  <c r="U205" i="3"/>
  <c r="V205" i="3"/>
  <c r="AN205" i="3"/>
  <c r="R207" i="3"/>
  <c r="U207" i="3"/>
  <c r="V207" i="3"/>
  <c r="AN207" i="3"/>
  <c r="R209" i="3"/>
  <c r="U209" i="3"/>
  <c r="V209" i="3"/>
  <c r="AN209" i="3"/>
  <c r="R211" i="3"/>
  <c r="U211" i="3"/>
  <c r="V211" i="3"/>
  <c r="AN211" i="3"/>
  <c r="R213" i="3"/>
  <c r="U213" i="3"/>
  <c r="V213" i="3"/>
  <c r="AN213" i="3"/>
  <c r="R215" i="3"/>
  <c r="U215" i="3"/>
  <c r="V215" i="3"/>
  <c r="AN215" i="3"/>
  <c r="R217" i="3"/>
  <c r="U217" i="3"/>
  <c r="V217" i="3"/>
  <c r="AN217" i="3"/>
  <c r="R219" i="3"/>
  <c r="U219" i="3"/>
  <c r="V219" i="3"/>
  <c r="AN219" i="3"/>
  <c r="R221" i="3"/>
  <c r="U221" i="3"/>
  <c r="V221" i="3"/>
  <c r="AN221" i="3"/>
  <c r="R225" i="3"/>
  <c r="U225" i="3"/>
  <c r="V225" i="3"/>
  <c r="AN225" i="3"/>
  <c r="R224" i="3"/>
  <c r="U224" i="3"/>
  <c r="V224" i="3"/>
  <c r="AN224" i="3"/>
  <c r="R227" i="3"/>
  <c r="U227" i="3"/>
  <c r="V227" i="3"/>
  <c r="AN227" i="3"/>
  <c r="U229" i="3"/>
  <c r="T229" i="3"/>
  <c r="U231" i="3"/>
  <c r="T231" i="3"/>
  <c r="U233" i="3"/>
  <c r="T233" i="3"/>
  <c r="U235" i="3"/>
  <c r="T235" i="3"/>
  <c r="S235" i="3"/>
  <c r="S236" i="3"/>
  <c r="R236" i="3"/>
  <c r="U236" i="3"/>
  <c r="S239" i="3"/>
  <c r="AS7" i="1" s="1"/>
  <c r="E7" i="2" s="1"/>
  <c r="R239" i="3"/>
  <c r="AI7" i="1" s="1"/>
  <c r="U239" i="3"/>
  <c r="BM7" i="1" s="1"/>
  <c r="K7" i="2" s="1"/>
  <c r="V243" i="3"/>
  <c r="AN243" i="3"/>
  <c r="U246" i="3"/>
  <c r="T246" i="3"/>
  <c r="S246" i="3"/>
  <c r="S248" i="3"/>
  <c r="R248" i="3"/>
  <c r="U248" i="3"/>
  <c r="T260" i="3"/>
  <c r="S260" i="3"/>
  <c r="R260" i="3"/>
  <c r="R279" i="3"/>
  <c r="U279" i="3"/>
  <c r="T279" i="3"/>
  <c r="S279" i="3"/>
  <c r="T280" i="3"/>
  <c r="U280" i="3"/>
  <c r="S280" i="3"/>
  <c r="R280" i="3"/>
  <c r="V285" i="3"/>
  <c r="AN285" i="3"/>
  <c r="AN298" i="3"/>
  <c r="V298" i="3"/>
  <c r="T376" i="3"/>
  <c r="U376" i="3"/>
  <c r="S376" i="3"/>
  <c r="R376" i="3"/>
  <c r="V381" i="3"/>
  <c r="AN381" i="3"/>
  <c r="S167" i="3"/>
  <c r="S172" i="3"/>
  <c r="S182" i="3"/>
  <c r="S183" i="3"/>
  <c r="R184" i="3"/>
  <c r="AN190" i="3"/>
  <c r="S191" i="3"/>
  <c r="S192" i="3"/>
  <c r="R195" i="3"/>
  <c r="S196" i="3"/>
  <c r="S198" i="3"/>
  <c r="S203" i="3"/>
  <c r="S205" i="3"/>
  <c r="S207" i="3"/>
  <c r="S209" i="3"/>
  <c r="S211" i="3"/>
  <c r="S213" i="3"/>
  <c r="S215" i="3"/>
  <c r="S217" i="3"/>
  <c r="S219" i="3"/>
  <c r="S221" i="3"/>
  <c r="S225" i="3"/>
  <c r="S224" i="3"/>
  <c r="S227" i="3"/>
  <c r="R229" i="3"/>
  <c r="R231" i="3"/>
  <c r="R233" i="3"/>
  <c r="S234" i="3"/>
  <c r="R234" i="3"/>
  <c r="U234" i="3"/>
  <c r="R235" i="3"/>
  <c r="T236" i="3"/>
  <c r="T239" i="3"/>
  <c r="BC7" i="1" s="1"/>
  <c r="G7" i="2" s="1"/>
  <c r="V241" i="3"/>
  <c r="AN241" i="3"/>
  <c r="U244" i="3"/>
  <c r="T244" i="3"/>
  <c r="S244" i="3"/>
  <c r="S245" i="3"/>
  <c r="R245" i="3"/>
  <c r="U245" i="3"/>
  <c r="R246" i="3"/>
  <c r="T248" i="3"/>
  <c r="V247" i="3"/>
  <c r="AN247" i="3"/>
  <c r="U260" i="3"/>
  <c r="R261" i="3"/>
  <c r="U261" i="3"/>
  <c r="T261" i="3"/>
  <c r="R271" i="3"/>
  <c r="U271" i="3"/>
  <c r="T271" i="3"/>
  <c r="S271" i="3"/>
  <c r="T272" i="3"/>
  <c r="U272" i="3"/>
  <c r="S272" i="3"/>
  <c r="R272" i="3"/>
  <c r="V277" i="3"/>
  <c r="AN277" i="3"/>
  <c r="V309" i="3"/>
  <c r="AN309" i="3"/>
  <c r="V311" i="3"/>
  <c r="AN311" i="3"/>
  <c r="S295" i="3"/>
  <c r="R295" i="3"/>
  <c r="S309" i="3"/>
  <c r="R309" i="3"/>
  <c r="AN300" i="3"/>
  <c r="V300" i="3"/>
  <c r="AN313" i="3"/>
  <c r="V313" i="3"/>
  <c r="AN322" i="3"/>
  <c r="V322" i="3"/>
  <c r="AN329" i="3"/>
  <c r="V329" i="3"/>
  <c r="AN337" i="3"/>
  <c r="V337" i="3"/>
  <c r="AN345" i="3"/>
  <c r="V345" i="3"/>
  <c r="T368" i="3"/>
  <c r="U368" i="3"/>
  <c r="V373" i="3"/>
  <c r="AN373" i="3"/>
  <c r="Q238" i="3"/>
  <c r="AN263" i="3"/>
  <c r="S265" i="3"/>
  <c r="R266" i="3"/>
  <c r="AN271" i="3"/>
  <c r="S273" i="3"/>
  <c r="R274" i="3"/>
  <c r="AN279" i="3"/>
  <c r="S281" i="3"/>
  <c r="R282" i="3"/>
  <c r="AN287" i="3"/>
  <c r="R289" i="3"/>
  <c r="AK10" i="1" s="1"/>
  <c r="T295" i="3"/>
  <c r="T309" i="3"/>
  <c r="AN299" i="3"/>
  <c r="AN307" i="3"/>
  <c r="V307" i="3"/>
  <c r="AN316" i="3"/>
  <c r="V316" i="3"/>
  <c r="T392" i="3"/>
  <c r="U392" i="3"/>
  <c r="S392" i="3"/>
  <c r="R392" i="3"/>
  <c r="T265" i="3"/>
  <c r="AN265" i="3"/>
  <c r="S266" i="3"/>
  <c r="S267" i="3"/>
  <c r="R268" i="3"/>
  <c r="T273" i="3"/>
  <c r="AN273" i="3"/>
  <c r="S274" i="3"/>
  <c r="S275" i="3"/>
  <c r="R276" i="3"/>
  <c r="T281" i="3"/>
  <c r="AN281" i="3"/>
  <c r="S282" i="3"/>
  <c r="S283" i="3"/>
  <c r="R284" i="3"/>
  <c r="S289" i="3"/>
  <c r="S290" i="3"/>
  <c r="AN290" i="3"/>
  <c r="U295" i="3"/>
  <c r="S297" i="3"/>
  <c r="R297" i="3"/>
  <c r="AN297" i="3"/>
  <c r="U309" i="3"/>
  <c r="S291" i="3"/>
  <c r="R291" i="3"/>
  <c r="AN291" i="3"/>
  <c r="AN306" i="3"/>
  <c r="AN310" i="3"/>
  <c r="V310" i="3"/>
  <c r="AN315" i="3"/>
  <c r="V317" i="3"/>
  <c r="AN317" i="3"/>
  <c r="V318" i="3"/>
  <c r="AN318" i="3"/>
  <c r="V321" i="3"/>
  <c r="AN321" i="3"/>
  <c r="AN326" i="3"/>
  <c r="V326" i="3"/>
  <c r="AN334" i="3"/>
  <c r="V334" i="3"/>
  <c r="AN342" i="3"/>
  <c r="V342" i="3"/>
  <c r="T384" i="3"/>
  <c r="U384" i="3"/>
  <c r="S384" i="3"/>
  <c r="R384" i="3"/>
  <c r="V389" i="3"/>
  <c r="AN389" i="3"/>
  <c r="T292" i="3"/>
  <c r="T293" i="3"/>
  <c r="T296" i="3"/>
  <c r="T305" i="3"/>
  <c r="U294" i="3"/>
  <c r="U299" i="3"/>
  <c r="U306" i="3"/>
  <c r="U308" i="3"/>
  <c r="U311" i="3"/>
  <c r="U315" i="3"/>
  <c r="U317" i="3"/>
  <c r="U318" i="3"/>
  <c r="U321" i="3"/>
  <c r="V320" i="3"/>
  <c r="V327" i="3"/>
  <c r="V332" i="3"/>
  <c r="V335" i="3"/>
  <c r="V340" i="3"/>
  <c r="V343" i="3"/>
  <c r="AN348" i="3"/>
  <c r="AN350" i="3"/>
  <c r="V352" i="3"/>
  <c r="AN352" i="3"/>
  <c r="V354" i="3"/>
  <c r="AN354" i="3"/>
  <c r="V356" i="3"/>
  <c r="AN356" i="3"/>
  <c r="V358" i="3"/>
  <c r="AN358" i="3"/>
  <c r="V360" i="3"/>
  <c r="AN360" i="3"/>
  <c r="V362" i="3"/>
  <c r="AN362" i="3"/>
  <c r="V364" i="3"/>
  <c r="AN364" i="3"/>
  <c r="V366" i="3"/>
  <c r="AN366" i="3"/>
  <c r="V405" i="3"/>
  <c r="AN405" i="3"/>
  <c r="V319" i="3"/>
  <c r="R375" i="3"/>
  <c r="U375" i="3"/>
  <c r="T375" i="3"/>
  <c r="S375" i="3"/>
  <c r="R383" i="3"/>
  <c r="U383" i="3"/>
  <c r="T383" i="3"/>
  <c r="S383" i="3"/>
  <c r="R391" i="3"/>
  <c r="U391" i="3"/>
  <c r="T391" i="3"/>
  <c r="S391" i="3"/>
  <c r="T400" i="3"/>
  <c r="S400" i="3"/>
  <c r="R400" i="3"/>
  <c r="U400" i="3"/>
  <c r="U323" i="3"/>
  <c r="U320" i="3"/>
  <c r="U326" i="3"/>
  <c r="U328" i="3"/>
  <c r="U330" i="3"/>
  <c r="U332" i="3"/>
  <c r="U334" i="3"/>
  <c r="U336" i="3"/>
  <c r="U338" i="3"/>
  <c r="U340" i="3"/>
  <c r="U342" i="3"/>
  <c r="U344" i="3"/>
  <c r="U346" i="3"/>
  <c r="U352" i="3"/>
  <c r="U354" i="3"/>
  <c r="U356" i="3"/>
  <c r="U358" i="3"/>
  <c r="U360" i="3"/>
  <c r="U362" i="3"/>
  <c r="U364" i="3"/>
  <c r="U366" i="3"/>
  <c r="U371" i="3"/>
  <c r="U372" i="3"/>
  <c r="U379" i="3"/>
  <c r="U380" i="3"/>
  <c r="U387" i="3"/>
  <c r="U388" i="3"/>
  <c r="V397" i="3"/>
  <c r="AN397" i="3"/>
  <c r="R407" i="3"/>
  <c r="U407" i="3"/>
  <c r="T407" i="3"/>
  <c r="S407" i="3"/>
  <c r="V413" i="3"/>
  <c r="AN413" i="3"/>
  <c r="R419" i="3"/>
  <c r="T419" i="3"/>
  <c r="U419" i="3"/>
  <c r="S419" i="3"/>
  <c r="R427" i="3"/>
  <c r="T427" i="3"/>
  <c r="U427" i="3"/>
  <c r="S427" i="3"/>
  <c r="R435" i="3"/>
  <c r="T435" i="3"/>
  <c r="U435" i="3"/>
  <c r="S435" i="3"/>
  <c r="V445" i="3"/>
  <c r="AN445" i="3"/>
  <c r="R397" i="3"/>
  <c r="U397" i="3"/>
  <c r="T397" i="3"/>
  <c r="R399" i="3"/>
  <c r="T399" i="3"/>
  <c r="S399" i="3"/>
  <c r="T408" i="3"/>
  <c r="U408" i="3"/>
  <c r="S408" i="3"/>
  <c r="R408" i="3"/>
  <c r="R415" i="3"/>
  <c r="U415" i="3"/>
  <c r="T415" i="3"/>
  <c r="S415" i="3"/>
  <c r="T369" i="3"/>
  <c r="AN369" i="3"/>
  <c r="R372" i="3"/>
  <c r="T377" i="3"/>
  <c r="AN377" i="3"/>
  <c r="S378" i="3"/>
  <c r="S379" i="3"/>
  <c r="R380" i="3"/>
  <c r="T385" i="3"/>
  <c r="AN385" i="3"/>
  <c r="S386" i="3"/>
  <c r="S387" i="3"/>
  <c r="R388" i="3"/>
  <c r="T393" i="3"/>
  <c r="S397" i="3"/>
  <c r="T398" i="3"/>
  <c r="U398" i="3"/>
  <c r="S398" i="3"/>
  <c r="U399" i="3"/>
  <c r="T416" i="3"/>
  <c r="U416" i="3"/>
  <c r="S416" i="3"/>
  <c r="R416" i="3"/>
  <c r="T418" i="3"/>
  <c r="R418" i="3"/>
  <c r="U418" i="3"/>
  <c r="S418" i="3"/>
  <c r="T426" i="3"/>
  <c r="R426" i="3"/>
  <c r="U426" i="3"/>
  <c r="S426" i="3"/>
  <c r="T434" i="3"/>
  <c r="R434" i="3"/>
  <c r="U434" i="3"/>
  <c r="S434" i="3"/>
  <c r="U395" i="3"/>
  <c r="U396" i="3"/>
  <c r="U403" i="3"/>
  <c r="U404" i="3"/>
  <c r="T405" i="3"/>
  <c r="S406" i="3"/>
  <c r="U411" i="3"/>
  <c r="U412" i="3"/>
  <c r="T413" i="3"/>
  <c r="S414" i="3"/>
  <c r="R417" i="3"/>
  <c r="T417" i="3"/>
  <c r="T424" i="3"/>
  <c r="R424" i="3"/>
  <c r="R425" i="3"/>
  <c r="T425" i="3"/>
  <c r="T432" i="3"/>
  <c r="R432" i="3"/>
  <c r="R433" i="3"/>
  <c r="T433" i="3"/>
  <c r="T442" i="3"/>
  <c r="S442" i="3"/>
  <c r="U442" i="3"/>
  <c r="R442" i="3"/>
  <c r="T454" i="3"/>
  <c r="S454" i="3"/>
  <c r="U454" i="3"/>
  <c r="R454" i="3"/>
  <c r="V459" i="3"/>
  <c r="AN459" i="3"/>
  <c r="U405" i="3"/>
  <c r="U406" i="3"/>
  <c r="U413" i="3"/>
  <c r="U414" i="3"/>
  <c r="T422" i="3"/>
  <c r="R422" i="3"/>
  <c r="R423" i="3"/>
  <c r="T423" i="3"/>
  <c r="T430" i="3"/>
  <c r="R430" i="3"/>
  <c r="R431" i="3"/>
  <c r="T431" i="3"/>
  <c r="T450" i="3"/>
  <c r="S450" i="3"/>
  <c r="U450" i="3"/>
  <c r="R450" i="3"/>
  <c r="V455" i="3"/>
  <c r="AN455" i="3"/>
  <c r="F22" i="4"/>
  <c r="E22" i="4"/>
  <c r="T420" i="3"/>
  <c r="R420" i="3"/>
  <c r="R421" i="3"/>
  <c r="T421" i="3"/>
  <c r="T428" i="3"/>
  <c r="R428" i="3"/>
  <c r="R429" i="3"/>
  <c r="T429" i="3"/>
  <c r="T436" i="3"/>
  <c r="U436" i="3"/>
  <c r="S436" i="3"/>
  <c r="R436" i="3"/>
  <c r="V437" i="3"/>
  <c r="AN437" i="3"/>
  <c r="V451" i="3"/>
  <c r="AN451" i="3"/>
  <c r="T462" i="3"/>
  <c r="S462" i="3"/>
  <c r="U462" i="3"/>
  <c r="R462" i="3"/>
  <c r="V471" i="3"/>
  <c r="AN471" i="3"/>
  <c r="V439" i="3"/>
  <c r="AN439" i="3"/>
  <c r="T444" i="3"/>
  <c r="S444" i="3"/>
  <c r="V447" i="3"/>
  <c r="AN447" i="3"/>
  <c r="V465" i="3"/>
  <c r="AN465" i="3"/>
  <c r="V467" i="3"/>
  <c r="AN467" i="3"/>
  <c r="V469" i="3"/>
  <c r="AN469" i="3"/>
  <c r="Y11" i="4"/>
  <c r="T438" i="3"/>
  <c r="S438" i="3"/>
  <c r="V441" i="3"/>
  <c r="AN441" i="3"/>
  <c r="T446" i="3"/>
  <c r="S446" i="3"/>
  <c r="V449" i="3"/>
  <c r="AN449" i="3"/>
  <c r="T452" i="3"/>
  <c r="S452" i="3"/>
  <c r="V453" i="3"/>
  <c r="AN453" i="3"/>
  <c r="T456" i="3"/>
  <c r="S456" i="3"/>
  <c r="V457" i="3"/>
  <c r="AN457" i="3"/>
  <c r="T460" i="3"/>
  <c r="S460" i="3"/>
  <c r="V461" i="3"/>
  <c r="AN461" i="3"/>
  <c r="T464" i="3"/>
  <c r="S464" i="3"/>
  <c r="C23" i="4"/>
  <c r="R438" i="3"/>
  <c r="T440" i="3"/>
  <c r="S440" i="3"/>
  <c r="V443" i="3"/>
  <c r="AN443" i="3"/>
  <c r="U444" i="3"/>
  <c r="R446" i="3"/>
  <c r="T448" i="3"/>
  <c r="S448" i="3"/>
  <c r="R452" i="3"/>
  <c r="R456" i="3"/>
  <c r="R460" i="3"/>
  <c r="R464" i="3"/>
  <c r="V473" i="3"/>
  <c r="AN473" i="3"/>
  <c r="W23" i="4"/>
  <c r="U437" i="3"/>
  <c r="U439" i="3"/>
  <c r="U441" i="3"/>
  <c r="U443" i="3"/>
  <c r="U445" i="3"/>
  <c r="U447" i="3"/>
  <c r="U449" i="3"/>
  <c r="S466" i="3"/>
  <c r="S468" i="3"/>
  <c r="S470" i="3"/>
  <c r="U471" i="3"/>
  <c r="S472" i="3"/>
  <c r="U473" i="3"/>
  <c r="S474" i="3"/>
  <c r="T466" i="3"/>
  <c r="T468" i="3"/>
  <c r="T470" i="3"/>
  <c r="T472" i="3"/>
  <c r="T474" i="3"/>
  <c r="Z11" i="1" l="1"/>
  <c r="H11" i="2"/>
  <c r="P11" i="1"/>
  <c r="BU11" i="1"/>
  <c r="F11" i="1"/>
  <c r="W30" i="3"/>
  <c r="DP12" i="1"/>
  <c r="DP7" i="1"/>
  <c r="DP6" i="1"/>
  <c r="DP13" i="1" s="1"/>
  <c r="AE6" i="1"/>
  <c r="D7" i="1"/>
  <c r="AF11" i="1"/>
  <c r="R11" i="2"/>
  <c r="U6" i="1"/>
  <c r="N7" i="1"/>
  <c r="C7" i="2"/>
  <c r="Q7" i="2" s="1"/>
  <c r="X7" i="1"/>
  <c r="BO12" i="1"/>
  <c r="BU12" i="1" s="1"/>
  <c r="DM11" i="1"/>
  <c r="AD10" i="1"/>
  <c r="BE12" i="1"/>
  <c r="BK12" i="1" s="1"/>
  <c r="DJ11" i="1"/>
  <c r="AU12" i="1"/>
  <c r="BA12" i="1" s="1"/>
  <c r="DD11" i="1"/>
  <c r="AA14" i="1"/>
  <c r="Q10" i="2"/>
  <c r="Q14" i="1"/>
  <c r="Q11" i="2"/>
  <c r="U12" i="1"/>
  <c r="AB13" i="1"/>
  <c r="U8" i="1"/>
  <c r="M15" i="1"/>
  <c r="T12" i="1"/>
  <c r="Q9" i="2"/>
  <c r="T10" i="1"/>
  <c r="AB15" i="1"/>
  <c r="T9" i="1"/>
  <c r="M14" i="1"/>
  <c r="S15" i="1"/>
  <c r="T7" i="1"/>
  <c r="Q13" i="1"/>
  <c r="AA15" i="1"/>
  <c r="O13" i="1"/>
  <c r="AE7" i="1"/>
  <c r="S13" i="1"/>
  <c r="U10" i="1"/>
  <c r="T8" i="1"/>
  <c r="AA13" i="1"/>
  <c r="O15" i="1"/>
  <c r="AQ11" i="1"/>
  <c r="V11" i="1" s="1"/>
  <c r="T11" i="1"/>
  <c r="AE12" i="1"/>
  <c r="U9" i="1"/>
  <c r="Y14" i="1"/>
  <c r="T6" i="1"/>
  <c r="AB14" i="1"/>
  <c r="X12" i="1"/>
  <c r="R15" i="1"/>
  <c r="Q15" i="1"/>
  <c r="W13" i="1"/>
  <c r="U11" i="1"/>
  <c r="U7" i="1"/>
  <c r="AC15" i="1"/>
  <c r="Y15" i="1"/>
  <c r="AD12" i="1"/>
  <c r="AE10" i="1"/>
  <c r="AE11" i="1"/>
  <c r="AD8" i="1"/>
  <c r="AE9" i="1"/>
  <c r="O14" i="1"/>
  <c r="D10" i="2"/>
  <c r="R13" i="1"/>
  <c r="M13" i="1"/>
  <c r="W15" i="1"/>
  <c r="W14" i="1"/>
  <c r="AD6" i="1"/>
  <c r="AC13" i="1"/>
  <c r="Y13" i="1"/>
  <c r="AD11" i="1"/>
  <c r="AC14" i="1"/>
  <c r="AD7" i="1"/>
  <c r="AD9" i="1"/>
  <c r="AE8" i="1"/>
  <c r="S14" i="1"/>
  <c r="CX6" i="1"/>
  <c r="CX13" i="1" s="1"/>
  <c r="CX7" i="1"/>
  <c r="CX12" i="1"/>
  <c r="J10" i="1"/>
  <c r="DA11" i="1"/>
  <c r="AK12" i="1"/>
  <c r="DW14" i="1"/>
  <c r="DW13" i="1"/>
  <c r="DW15" i="1"/>
  <c r="BC8" i="1"/>
  <c r="S59" i="3"/>
  <c r="W15" i="3"/>
  <c r="W327" i="3"/>
  <c r="W447" i="3"/>
  <c r="W344" i="3"/>
  <c r="W94" i="3"/>
  <c r="R59" i="3"/>
  <c r="BB57" i="3"/>
  <c r="AX57" i="3"/>
  <c r="AT57" i="3"/>
  <c r="BA57" i="3"/>
  <c r="AW57" i="3"/>
  <c r="AS57" i="3"/>
  <c r="AZ57" i="3"/>
  <c r="AV57" i="3"/>
  <c r="AR57" i="3"/>
  <c r="BC57" i="3"/>
  <c r="AY57" i="3"/>
  <c r="AU57" i="3"/>
  <c r="R170" i="3"/>
  <c r="DA6" i="1" s="1"/>
  <c r="BB170" i="3"/>
  <c r="AX170" i="3"/>
  <c r="AT170" i="3"/>
  <c r="BA170" i="3"/>
  <c r="AW170" i="3"/>
  <c r="AS170" i="3"/>
  <c r="AZ170" i="3"/>
  <c r="AV170" i="3"/>
  <c r="AR170" i="3"/>
  <c r="BC170" i="3"/>
  <c r="AY170" i="3"/>
  <c r="AU170" i="3"/>
  <c r="T116" i="3"/>
  <c r="BA116" i="3"/>
  <c r="AW116" i="3"/>
  <c r="AS116" i="3"/>
  <c r="AZ116" i="3"/>
  <c r="AV116" i="3"/>
  <c r="AR116" i="3"/>
  <c r="BC116" i="3"/>
  <c r="AY116" i="3"/>
  <c r="AU116" i="3"/>
  <c r="BB116" i="3"/>
  <c r="AX116" i="3"/>
  <c r="AT116" i="3"/>
  <c r="AZ259" i="3"/>
  <c r="AV259" i="3"/>
  <c r="AR259" i="3"/>
  <c r="BC259" i="3"/>
  <c r="AY259" i="3"/>
  <c r="AU259" i="3"/>
  <c r="BB259" i="3"/>
  <c r="AX259" i="3"/>
  <c r="AT259" i="3"/>
  <c r="BA259" i="3"/>
  <c r="AW259" i="3"/>
  <c r="AS259" i="3"/>
  <c r="BA92" i="3"/>
  <c r="AW92" i="3"/>
  <c r="AS92" i="3"/>
  <c r="AZ92" i="3"/>
  <c r="AV92" i="3"/>
  <c r="AR92" i="3"/>
  <c r="BC92" i="3"/>
  <c r="AY92" i="3"/>
  <c r="AU92" i="3"/>
  <c r="BB92" i="3"/>
  <c r="AX92" i="3"/>
  <c r="AT92" i="3"/>
  <c r="BB169" i="3"/>
  <c r="BA169" i="3"/>
  <c r="AW169" i="3"/>
  <c r="AS169" i="3"/>
  <c r="BC169" i="3"/>
  <c r="AY169" i="3"/>
  <c r="AU169" i="3"/>
  <c r="AX169" i="3"/>
  <c r="AV169" i="3"/>
  <c r="AT169" i="3"/>
  <c r="AZ169" i="3"/>
  <c r="AR169" i="3"/>
  <c r="U117" i="3"/>
  <c r="BA117" i="3"/>
  <c r="AW117" i="3"/>
  <c r="AS117" i="3"/>
  <c r="AZ117" i="3"/>
  <c r="AV117" i="3"/>
  <c r="AR117" i="3"/>
  <c r="BC117" i="3"/>
  <c r="AY117" i="3"/>
  <c r="AU117" i="3"/>
  <c r="BB117" i="3"/>
  <c r="AX117" i="3"/>
  <c r="AT117" i="3"/>
  <c r="T59" i="3"/>
  <c r="BA59" i="3"/>
  <c r="AW59" i="3"/>
  <c r="AS59" i="3"/>
  <c r="AZ59" i="3"/>
  <c r="AV59" i="3"/>
  <c r="AR59" i="3"/>
  <c r="BC59" i="3"/>
  <c r="AY59" i="3"/>
  <c r="AU59" i="3"/>
  <c r="BB59" i="3"/>
  <c r="AX59" i="3"/>
  <c r="AT59" i="3"/>
  <c r="U56" i="3"/>
  <c r="BB56" i="3"/>
  <c r="AX56" i="3"/>
  <c r="AT56" i="3"/>
  <c r="BA56" i="3"/>
  <c r="AW56" i="3"/>
  <c r="AS56" i="3"/>
  <c r="AZ56" i="3"/>
  <c r="AV56" i="3"/>
  <c r="AR56" i="3"/>
  <c r="BC56" i="3"/>
  <c r="AY56" i="3"/>
  <c r="AU56" i="3"/>
  <c r="U93" i="3"/>
  <c r="BA93" i="3"/>
  <c r="AW93" i="3"/>
  <c r="AS93" i="3"/>
  <c r="AZ93" i="3"/>
  <c r="AV93" i="3"/>
  <c r="AR93" i="3"/>
  <c r="BC93" i="3"/>
  <c r="AY93" i="3"/>
  <c r="AU93" i="3"/>
  <c r="BB93" i="3"/>
  <c r="AX93" i="3"/>
  <c r="AT93" i="3"/>
  <c r="T153" i="3"/>
  <c r="BA153" i="3"/>
  <c r="AW153" i="3"/>
  <c r="AS153" i="3"/>
  <c r="AZ153" i="3"/>
  <c r="AV153" i="3"/>
  <c r="AR153" i="3"/>
  <c r="BC153" i="3"/>
  <c r="AY153" i="3"/>
  <c r="AU153" i="3"/>
  <c r="BB153" i="3"/>
  <c r="AX153" i="3"/>
  <c r="AT153" i="3"/>
  <c r="T58" i="3"/>
  <c r="BA58" i="3"/>
  <c r="AZ58" i="3"/>
  <c r="BC58" i="3"/>
  <c r="BB58" i="3"/>
  <c r="AX58" i="3"/>
  <c r="AT58" i="3"/>
  <c r="AW58" i="3"/>
  <c r="AS58" i="3"/>
  <c r="AV58" i="3"/>
  <c r="AR58" i="3"/>
  <c r="AY58" i="3"/>
  <c r="AU58" i="3"/>
  <c r="AZ238" i="3"/>
  <c r="AV238" i="3"/>
  <c r="AR238" i="3"/>
  <c r="BC238" i="3"/>
  <c r="AY238" i="3"/>
  <c r="AU238" i="3"/>
  <c r="BB238" i="3"/>
  <c r="AX238" i="3"/>
  <c r="AT238" i="3"/>
  <c r="BA238" i="3"/>
  <c r="AW238" i="3"/>
  <c r="AS238" i="3"/>
  <c r="BB201" i="3"/>
  <c r="AX201" i="3"/>
  <c r="AT201" i="3"/>
  <c r="BA201" i="3"/>
  <c r="AW201" i="3"/>
  <c r="AS201" i="3"/>
  <c r="AZ201" i="3"/>
  <c r="AV201" i="3"/>
  <c r="AR201" i="3"/>
  <c r="BC201" i="3"/>
  <c r="AY201" i="3"/>
  <c r="AU201" i="3"/>
  <c r="BA152" i="3"/>
  <c r="AW152" i="3"/>
  <c r="AS152" i="3"/>
  <c r="AZ152" i="3"/>
  <c r="AV152" i="3"/>
  <c r="AR152" i="3"/>
  <c r="BC152" i="3"/>
  <c r="AY152" i="3"/>
  <c r="AU152" i="3"/>
  <c r="BB152" i="3"/>
  <c r="AX152" i="3"/>
  <c r="AT152" i="3"/>
  <c r="S200" i="3"/>
  <c r="BB200" i="3"/>
  <c r="AX200" i="3"/>
  <c r="AT200" i="3"/>
  <c r="BA200" i="3"/>
  <c r="AW200" i="3"/>
  <c r="AS200" i="3"/>
  <c r="AZ200" i="3"/>
  <c r="AV200" i="3"/>
  <c r="AR200" i="3"/>
  <c r="BC200" i="3"/>
  <c r="AY200" i="3"/>
  <c r="AU200" i="3"/>
  <c r="T228" i="3"/>
  <c r="BB228" i="3"/>
  <c r="AX228" i="3"/>
  <c r="AT228" i="3"/>
  <c r="BA228" i="3"/>
  <c r="AW228" i="3"/>
  <c r="AS228" i="3"/>
  <c r="AZ228" i="3"/>
  <c r="AV228" i="3"/>
  <c r="AR228" i="3"/>
  <c r="BC228" i="3"/>
  <c r="AY228" i="3"/>
  <c r="AU228" i="3"/>
  <c r="U58" i="3"/>
  <c r="T56" i="3"/>
  <c r="C13" i="1"/>
  <c r="W70" i="3"/>
  <c r="R116" i="3"/>
  <c r="W275" i="3"/>
  <c r="S116" i="3"/>
  <c r="W461" i="3"/>
  <c r="W355" i="3"/>
  <c r="W339" i="3"/>
  <c r="W437" i="3"/>
  <c r="W284" i="3"/>
  <c r="W318" i="3"/>
  <c r="BO10" i="1"/>
  <c r="L10" i="2" s="1"/>
  <c r="W119" i="3"/>
  <c r="W110" i="3"/>
  <c r="W102" i="3"/>
  <c r="W337" i="3"/>
  <c r="W322" i="3"/>
  <c r="W439" i="3"/>
  <c r="W336" i="3"/>
  <c r="W34" i="3"/>
  <c r="BE10" i="1"/>
  <c r="W473" i="3"/>
  <c r="R58" i="3"/>
  <c r="W332" i="3"/>
  <c r="W299" i="3"/>
  <c r="S58" i="3"/>
  <c r="S153" i="3"/>
  <c r="W453" i="3"/>
  <c r="W331" i="3"/>
  <c r="W390" i="3"/>
  <c r="W455" i="3"/>
  <c r="BE9" i="1"/>
  <c r="W293" i="3"/>
  <c r="W69" i="3"/>
  <c r="S170" i="3"/>
  <c r="DD6" i="1" s="1"/>
  <c r="DD13" i="1" s="1"/>
  <c r="W180" i="3"/>
  <c r="W158" i="3"/>
  <c r="W154" i="3"/>
  <c r="BO9" i="1"/>
  <c r="L9" i="2" s="1"/>
  <c r="W42" i="3"/>
  <c r="W346" i="3"/>
  <c r="W330" i="3"/>
  <c r="W323" i="3"/>
  <c r="R153" i="3"/>
  <c r="W39" i="3"/>
  <c r="W11" i="3"/>
  <c r="U153" i="3"/>
  <c r="R93" i="3"/>
  <c r="W459" i="3"/>
  <c r="R56" i="3"/>
  <c r="W345" i="3"/>
  <c r="S56" i="3"/>
  <c r="W457" i="3"/>
  <c r="AU9" i="1"/>
  <c r="F9" i="2" s="1"/>
  <c r="U228" i="3"/>
  <c r="W286" i="3"/>
  <c r="W191" i="3"/>
  <c r="W182" i="3"/>
  <c r="T200" i="3"/>
  <c r="W333" i="3"/>
  <c r="R200" i="3"/>
  <c r="W471" i="3"/>
  <c r="W449" i="3"/>
  <c r="W411" i="3"/>
  <c r="W403" i="3"/>
  <c r="W338" i="3"/>
  <c r="W321" i="3"/>
  <c r="W267" i="3"/>
  <c r="U200" i="3"/>
  <c r="W409" i="3"/>
  <c r="W192" i="3"/>
  <c r="W233" i="3"/>
  <c r="W137" i="3"/>
  <c r="W193" i="3"/>
  <c r="W374" i="3"/>
  <c r="W467" i="3"/>
  <c r="W277" i="3"/>
  <c r="W445" i="3"/>
  <c r="W328" i="3"/>
  <c r="W31" i="3"/>
  <c r="U170" i="3"/>
  <c r="DM6" i="1" s="1"/>
  <c r="DM13" i="1" s="1"/>
  <c r="R228" i="3"/>
  <c r="W316" i="3"/>
  <c r="T170" i="3"/>
  <c r="DJ6" i="1" s="1"/>
  <c r="W141" i="3"/>
  <c r="W342" i="3"/>
  <c r="W306" i="3"/>
  <c r="W128" i="3"/>
  <c r="DV11" i="1" s="1"/>
  <c r="W83" i="3"/>
  <c r="W75" i="3"/>
  <c r="S228" i="3"/>
  <c r="W329" i="3"/>
  <c r="W313" i="3"/>
  <c r="W14" i="3"/>
  <c r="W121" i="3"/>
  <c r="W41" i="3"/>
  <c r="W22" i="3"/>
  <c r="W343" i="3"/>
  <c r="W335" i="3"/>
  <c r="W319" i="3"/>
  <c r="W285" i="3"/>
  <c r="W130" i="3"/>
  <c r="W27" i="3"/>
  <c r="W440" i="3"/>
  <c r="W29" i="3"/>
  <c r="W9" i="3"/>
  <c r="W469" i="3"/>
  <c r="W465" i="3"/>
  <c r="W353" i="3"/>
  <c r="W308" i="3"/>
  <c r="W24" i="3"/>
  <c r="W377" i="3"/>
  <c r="W366" i="3"/>
  <c r="W358" i="3"/>
  <c r="W401" i="3"/>
  <c r="W382" i="3"/>
  <c r="W361" i="3"/>
  <c r="W178" i="3"/>
  <c r="W396" i="3"/>
  <c r="W341" i="3"/>
  <c r="W410" i="3"/>
  <c r="W381" i="3"/>
  <c r="W394" i="3"/>
  <c r="W347" i="3"/>
  <c r="W325" i="3"/>
  <c r="W324" i="3"/>
  <c r="W310" i="3"/>
  <c r="W298" i="3"/>
  <c r="W384" i="3"/>
  <c r="W468" i="3"/>
  <c r="W362" i="3"/>
  <c r="W363" i="3"/>
  <c r="W359" i="3"/>
  <c r="W389" i="3"/>
  <c r="W340" i="3"/>
  <c r="W262" i="3"/>
  <c r="AU10" i="1"/>
  <c r="F10" i="2" s="1"/>
  <c r="W237" i="3"/>
  <c r="W150" i="3"/>
  <c r="W146" i="3"/>
  <c r="W142" i="3"/>
  <c r="W138" i="3"/>
  <c r="W134" i="3"/>
  <c r="W38" i="3"/>
  <c r="W6" i="3"/>
  <c r="W365" i="3"/>
  <c r="AQ10" i="1"/>
  <c r="W354" i="3"/>
  <c r="W149" i="3"/>
  <c r="W386" i="3"/>
  <c r="W369" i="3"/>
  <c r="W292" i="3"/>
  <c r="S93" i="3"/>
  <c r="S117" i="3"/>
  <c r="W402" i="3"/>
  <c r="W351" i="3"/>
  <c r="W311" i="3"/>
  <c r="W364" i="3"/>
  <c r="W294" i="3"/>
  <c r="W66" i="3"/>
  <c r="W10" i="3"/>
  <c r="W372" i="3"/>
  <c r="W290" i="3"/>
  <c r="W129" i="3"/>
  <c r="W108" i="3"/>
  <c r="W85" i="3"/>
  <c r="W77" i="3"/>
  <c r="W62" i="3"/>
  <c r="W28" i="3"/>
  <c r="W19" i="3"/>
  <c r="T93" i="3"/>
  <c r="W349" i="3"/>
  <c r="W269" i="3"/>
  <c r="W357" i="3"/>
  <c r="W305" i="3"/>
  <c r="W18" i="3"/>
  <c r="W474" i="3"/>
  <c r="W441" i="3"/>
  <c r="W448" i="3"/>
  <c r="W334" i="3"/>
  <c r="W326" i="3"/>
  <c r="W317" i="3"/>
  <c r="W276" i="3"/>
  <c r="W244" i="3"/>
  <c r="W472" i="3"/>
  <c r="W470" i="3"/>
  <c r="W412" i="3"/>
  <c r="W404" i="3"/>
  <c r="W388" i="3"/>
  <c r="W385" i="3"/>
  <c r="W370" i="3"/>
  <c r="W356" i="3"/>
  <c r="W320" i="3"/>
  <c r="W229" i="3"/>
  <c r="W195" i="3"/>
  <c r="W123" i="3"/>
  <c r="W114" i="3"/>
  <c r="W106" i="3"/>
  <c r="W98" i="3"/>
  <c r="W91" i="3"/>
  <c r="W67" i="3"/>
  <c r="W61" i="3"/>
  <c r="W270" i="3"/>
  <c r="J12" i="1"/>
  <c r="J7" i="1"/>
  <c r="J11" i="1"/>
  <c r="AY14" i="1"/>
  <c r="BV14" i="1"/>
  <c r="BV16" i="1" s="1"/>
  <c r="J9" i="1"/>
  <c r="G14" i="1"/>
  <c r="W266" i="3"/>
  <c r="K9" i="1"/>
  <c r="J8" i="1"/>
  <c r="I14" i="1"/>
  <c r="I15" i="1"/>
  <c r="K10" i="1"/>
  <c r="K11" i="1"/>
  <c r="BI14" i="1"/>
  <c r="E14" i="1"/>
  <c r="G15" i="1"/>
  <c r="E47" i="1" s="1"/>
  <c r="K8" i="1"/>
  <c r="BT14" i="1"/>
  <c r="BS14" i="1"/>
  <c r="L11" i="1"/>
  <c r="K12" i="1"/>
  <c r="BJ14" i="1"/>
  <c r="AO14" i="1"/>
  <c r="BV15" i="1"/>
  <c r="BV17" i="1" s="1"/>
  <c r="W232" i="3"/>
  <c r="R117" i="3"/>
  <c r="W436" i="3"/>
  <c r="W450" i="3"/>
  <c r="W71" i="3"/>
  <c r="W464" i="3"/>
  <c r="W379" i="3"/>
  <c r="W283" i="3"/>
  <c r="W282" i="3"/>
  <c r="W273" i="3"/>
  <c r="W368" i="3"/>
  <c r="W271" i="3"/>
  <c r="W261" i="3"/>
  <c r="W279" i="3"/>
  <c r="W240" i="3"/>
  <c r="W159" i="3"/>
  <c r="W438" i="3"/>
  <c r="W414" i="3"/>
  <c r="W184" i="3"/>
  <c r="W167" i="3"/>
  <c r="W248" i="3"/>
  <c r="W112" i="3"/>
  <c r="W104" i="3"/>
  <c r="W96" i="3"/>
  <c r="W89" i="3"/>
  <c r="W81" i="3"/>
  <c r="W37" i="3"/>
  <c r="W33" i="3"/>
  <c r="W26" i="3"/>
  <c r="W17" i="3"/>
  <c r="W13" i="3"/>
  <c r="CB7" i="1" s="1"/>
  <c r="W113" i="3"/>
  <c r="W80" i="3"/>
  <c r="CH8" i="1" s="1"/>
  <c r="AZ14" i="1"/>
  <c r="W118" i="3"/>
  <c r="W84" i="3"/>
  <c r="T117" i="3"/>
  <c r="W90" i="3"/>
  <c r="W451" i="3"/>
  <c r="W367" i="3"/>
  <c r="W307" i="3"/>
  <c r="W186" i="3"/>
  <c r="W189" i="3"/>
  <c r="W163" i="3"/>
  <c r="W312" i="3"/>
  <c r="W278" i="3"/>
  <c r="DL8" i="1" s="1"/>
  <c r="DU8" i="1" s="1"/>
  <c r="W466" i="3"/>
  <c r="W443" i="3"/>
  <c r="W444" i="3"/>
  <c r="W428" i="3"/>
  <c r="W420" i="3"/>
  <c r="W413" i="3"/>
  <c r="W405" i="3"/>
  <c r="W395" i="3"/>
  <c r="W398" i="3"/>
  <c r="W393" i="3"/>
  <c r="W378" i="3"/>
  <c r="W387" i="3"/>
  <c r="W371" i="3"/>
  <c r="W360" i="3"/>
  <c r="W352" i="3"/>
  <c r="W315" i="3"/>
  <c r="W296" i="3"/>
  <c r="W268" i="3"/>
  <c r="W265" i="3"/>
  <c r="W281" i="3"/>
  <c r="AS8" i="1"/>
  <c r="E8" i="2" s="1"/>
  <c r="E13" i="2" s="1"/>
  <c r="W183" i="3"/>
  <c r="W288" i="3"/>
  <c r="W162" i="3"/>
  <c r="W188" i="3"/>
  <c r="W164" i="3"/>
  <c r="W161" i="3"/>
  <c r="W179" i="3"/>
  <c r="W157" i="3"/>
  <c r="W145" i="3"/>
  <c r="W87" i="3"/>
  <c r="W79" i="3"/>
  <c r="W64" i="3"/>
  <c r="J6" i="1"/>
  <c r="J13" i="1" s="1"/>
  <c r="W111" i="3"/>
  <c r="W78" i="3"/>
  <c r="W54" i="3"/>
  <c r="W46" i="3"/>
  <c r="W373" i="3"/>
  <c r="W463" i="3"/>
  <c r="W300" i="3"/>
  <c r="U238" i="3"/>
  <c r="T238" i="3"/>
  <c r="S238" i="3"/>
  <c r="R238" i="3"/>
  <c r="W399" i="3"/>
  <c r="W460" i="3"/>
  <c r="W236" i="3"/>
  <c r="W446" i="3"/>
  <c r="W431" i="3"/>
  <c r="W433" i="3"/>
  <c r="W417" i="3"/>
  <c r="W427" i="3"/>
  <c r="W383" i="3"/>
  <c r="W392" i="3"/>
  <c r="W235" i="3"/>
  <c r="W260" i="3"/>
  <c r="W249" i="3"/>
  <c r="W198" i="3"/>
  <c r="W196" i="3"/>
  <c r="W242" i="3"/>
  <c r="W199" i="3"/>
  <c r="CZ8" i="1" s="1"/>
  <c r="W197" i="3"/>
  <c r="W177" i="3"/>
  <c r="W148" i="3"/>
  <c r="R92" i="3"/>
  <c r="U92" i="3"/>
  <c r="T92" i="3"/>
  <c r="S92" i="3"/>
  <c r="W187" i="3"/>
  <c r="W173" i="3"/>
  <c r="AK9" i="1"/>
  <c r="W143" i="3"/>
  <c r="W127" i="3"/>
  <c r="W49" i="3"/>
  <c r="W32" i="3"/>
  <c r="W12" i="3"/>
  <c r="W185" i="3"/>
  <c r="W97" i="3"/>
  <c r="W65" i="3"/>
  <c r="BS13" i="1"/>
  <c r="BS15" i="1"/>
  <c r="W95" i="3"/>
  <c r="W52" i="3"/>
  <c r="W44" i="3"/>
  <c r="BJ15" i="1"/>
  <c r="BJ13" i="1"/>
  <c r="E15" i="1"/>
  <c r="D47" i="1" s="1"/>
  <c r="E13" i="1"/>
  <c r="W74" i="3"/>
  <c r="AO15" i="1"/>
  <c r="AO13" i="1"/>
  <c r="AZ13" i="1"/>
  <c r="AZ15" i="1"/>
  <c r="W133" i="3"/>
  <c r="W99" i="3"/>
  <c r="W48" i="3"/>
  <c r="W429" i="3"/>
  <c r="W442" i="3"/>
  <c r="W416" i="3"/>
  <c r="W415" i="3"/>
  <c r="W407" i="3"/>
  <c r="W400" i="3"/>
  <c r="W391" i="3"/>
  <c r="W289" i="3"/>
  <c r="W309" i="3"/>
  <c r="W272" i="3"/>
  <c r="W245" i="3"/>
  <c r="W280" i="3"/>
  <c r="W239" i="3"/>
  <c r="W247" i="3"/>
  <c r="DF8" i="1" s="1"/>
  <c r="W456" i="3"/>
  <c r="W462" i="3"/>
  <c r="W423" i="3"/>
  <c r="W425" i="3"/>
  <c r="W435" i="3"/>
  <c r="W419" i="3"/>
  <c r="W452" i="3"/>
  <c r="W430" i="3"/>
  <c r="W422" i="3"/>
  <c r="W454" i="3"/>
  <c r="W432" i="3"/>
  <c r="W424" i="3"/>
  <c r="W406" i="3"/>
  <c r="W434" i="3"/>
  <c r="W426" i="3"/>
  <c r="W418" i="3"/>
  <c r="W380" i="3"/>
  <c r="W408" i="3"/>
  <c r="W397" i="3"/>
  <c r="W375" i="3"/>
  <c r="W291" i="3"/>
  <c r="W297" i="3"/>
  <c r="W274" i="3"/>
  <c r="W295" i="3"/>
  <c r="W246" i="3"/>
  <c r="BM8" i="1"/>
  <c r="W231" i="3"/>
  <c r="W172" i="3"/>
  <c r="W376" i="3"/>
  <c r="W227" i="3"/>
  <c r="W224" i="3"/>
  <c r="W225" i="3"/>
  <c r="W221" i="3"/>
  <c r="W219" i="3"/>
  <c r="W217" i="3"/>
  <c r="W215" i="3"/>
  <c r="W213" i="3"/>
  <c r="W211" i="3"/>
  <c r="W209" i="3"/>
  <c r="W207" i="3"/>
  <c r="W205" i="3"/>
  <c r="W203" i="3"/>
  <c r="W287" i="3"/>
  <c r="W174" i="3"/>
  <c r="W171" i="3"/>
  <c r="W264" i="3"/>
  <c r="R259" i="3"/>
  <c r="AI6" i="1" s="1"/>
  <c r="U259" i="3"/>
  <c r="BM6" i="1" s="1"/>
  <c r="T259" i="3"/>
  <c r="BC6" i="1" s="1"/>
  <c r="S259" i="3"/>
  <c r="AS6" i="1" s="1"/>
  <c r="E6" i="2" s="1"/>
  <c r="W243" i="3"/>
  <c r="W230" i="3"/>
  <c r="W190" i="3"/>
  <c r="W156" i="3"/>
  <c r="W144" i="3"/>
  <c r="W166" i="3"/>
  <c r="W160" i="3"/>
  <c r="W147" i="3"/>
  <c r="W126" i="3"/>
  <c r="W55" i="3"/>
  <c r="W47" i="3"/>
  <c r="W36" i="3"/>
  <c r="W16" i="3"/>
  <c r="W458" i="3"/>
  <c r="W176" i="3"/>
  <c r="W122" i="3"/>
  <c r="W88" i="3"/>
  <c r="W50" i="3"/>
  <c r="W120" i="3"/>
  <c r="W86" i="3"/>
  <c r="W23" i="3"/>
  <c r="W131" i="3"/>
  <c r="H15" i="1"/>
  <c r="H14" i="1"/>
  <c r="W7" i="3"/>
  <c r="R201" i="3"/>
  <c r="U201" i="3"/>
  <c r="S201" i="3"/>
  <c r="T201" i="3"/>
  <c r="W140" i="3"/>
  <c r="W132" i="3"/>
  <c r="U169" i="3"/>
  <c r="BO8" i="1" s="1"/>
  <c r="S169" i="3"/>
  <c r="AU8" i="1" s="1"/>
  <c r="F8" i="2" s="1"/>
  <c r="R169" i="3"/>
  <c r="AK8" i="1" s="1"/>
  <c r="T169" i="3"/>
  <c r="DJ7" i="1" s="1"/>
  <c r="W151" i="3"/>
  <c r="W135" i="3"/>
  <c r="W125" i="3"/>
  <c r="W53" i="3"/>
  <c r="W45" i="3"/>
  <c r="W40" i="3"/>
  <c r="W20" i="3"/>
  <c r="W21" i="3"/>
  <c r="W226" i="3"/>
  <c r="W223" i="3"/>
  <c r="W222" i="3"/>
  <c r="W220" i="3"/>
  <c r="W218" i="3"/>
  <c r="W216" i="3"/>
  <c r="W214" i="3"/>
  <c r="W212" i="3"/>
  <c r="W210" i="3"/>
  <c r="W208" i="3"/>
  <c r="W206" i="3"/>
  <c r="W204" i="3"/>
  <c r="W202" i="3"/>
  <c r="W35" i="3"/>
  <c r="BI15" i="1"/>
  <c r="BI13" i="1"/>
  <c r="W124" i="3"/>
  <c r="W115" i="3"/>
  <c r="W82" i="3"/>
  <c r="K6" i="1"/>
  <c r="W234" i="3"/>
  <c r="AI8" i="1"/>
  <c r="E23" i="4"/>
  <c r="C24" i="4"/>
  <c r="E24" i="4" s="1"/>
  <c r="F23" i="4"/>
  <c r="W421" i="3"/>
  <c r="W241" i="3"/>
  <c r="W263" i="3"/>
  <c r="DL7" i="1" s="1"/>
  <c r="T152" i="3"/>
  <c r="R152" i="3"/>
  <c r="U152" i="3"/>
  <c r="S152" i="3"/>
  <c r="W136" i="3"/>
  <c r="R57" i="3"/>
  <c r="U57" i="3"/>
  <c r="T57" i="3"/>
  <c r="S57" i="3"/>
  <c r="W181" i="3"/>
  <c r="W155" i="3"/>
  <c r="W139" i="3"/>
  <c r="W73" i="3"/>
  <c r="W68" i="3"/>
  <c r="W51" i="3"/>
  <c r="W43" i="3"/>
  <c r="W25" i="3"/>
  <c r="W8" i="3"/>
  <c r="AI12" i="1"/>
  <c r="N12" i="1" s="1"/>
  <c r="W194" i="3"/>
  <c r="W175" i="3"/>
  <c r="W168" i="3"/>
  <c r="W165" i="3"/>
  <c r="W105" i="3"/>
  <c r="C14" i="1"/>
  <c r="K7" i="1"/>
  <c r="AY13" i="1"/>
  <c r="AY15" i="1"/>
  <c r="AP15" i="1"/>
  <c r="AP13" i="1"/>
  <c r="W103" i="3"/>
  <c r="W72" i="3"/>
  <c r="W63" i="3"/>
  <c r="W109" i="3"/>
  <c r="W76" i="3"/>
  <c r="AP14" i="1"/>
  <c r="BT13" i="1"/>
  <c r="BT15" i="1"/>
  <c r="W107" i="3"/>
  <c r="C15" i="1"/>
  <c r="C47" i="1" s="1"/>
  <c r="CB11" i="1" l="1"/>
  <c r="CK11" i="1" s="1"/>
  <c r="DX11" i="1"/>
  <c r="DR6" i="1"/>
  <c r="DO7" i="1"/>
  <c r="DO14" i="1" s="1"/>
  <c r="CK23" i="1" s="1"/>
  <c r="AE14" i="1"/>
  <c r="T14" i="1"/>
  <c r="DO6" i="1"/>
  <c r="U14" i="1"/>
  <c r="DP14" i="1"/>
  <c r="DL14" i="1"/>
  <c r="CJ23" i="1" s="1"/>
  <c r="DP15" i="1"/>
  <c r="AD15" i="1"/>
  <c r="S11" i="2"/>
  <c r="DM12" i="1"/>
  <c r="DS11" i="1"/>
  <c r="DS6" i="1"/>
  <c r="DS13" i="1" s="1"/>
  <c r="DM7" i="1"/>
  <c r="DS7" i="1" s="1"/>
  <c r="DJ12" i="1"/>
  <c r="Z12" i="1"/>
  <c r="DJ13" i="1"/>
  <c r="DC6" i="1"/>
  <c r="DC13" i="1" s="1"/>
  <c r="CH22" i="1" s="1"/>
  <c r="DC7" i="1"/>
  <c r="DD12" i="1"/>
  <c r="CZ14" i="1"/>
  <c r="CG23" i="1" s="1"/>
  <c r="DI8" i="1"/>
  <c r="DG11" i="1"/>
  <c r="DD7" i="1"/>
  <c r="AF12" i="1"/>
  <c r="U13" i="1"/>
  <c r="N8" i="1"/>
  <c r="AD13" i="1"/>
  <c r="X6" i="1"/>
  <c r="P9" i="1"/>
  <c r="N6" i="1"/>
  <c r="P8" i="1"/>
  <c r="AE15" i="1"/>
  <c r="H10" i="2"/>
  <c r="R10" i="2" s="1"/>
  <c r="S10" i="2" s="1"/>
  <c r="Z10" i="1"/>
  <c r="G8" i="2"/>
  <c r="G13" i="2" s="1"/>
  <c r="X8" i="1"/>
  <c r="H9" i="2"/>
  <c r="Z9" i="1"/>
  <c r="F12" i="1"/>
  <c r="P12" i="1"/>
  <c r="T13" i="1"/>
  <c r="AD14" i="1"/>
  <c r="U15" i="1"/>
  <c r="T15" i="1"/>
  <c r="AE13" i="1"/>
  <c r="P10" i="1"/>
  <c r="BO7" i="1"/>
  <c r="BU7" i="1" s="1"/>
  <c r="AK7" i="1"/>
  <c r="AQ7" i="1" s="1"/>
  <c r="DA7" i="1"/>
  <c r="BE7" i="1"/>
  <c r="BE8" i="1"/>
  <c r="CX14" i="1"/>
  <c r="AU7" i="1"/>
  <c r="F7" i="2" s="1"/>
  <c r="DA13" i="1"/>
  <c r="DG6" i="1"/>
  <c r="DG13" i="1" s="1"/>
  <c r="CT8" i="1"/>
  <c r="CT14" i="1" s="1"/>
  <c r="CF23" i="1" s="1"/>
  <c r="BC14" i="1"/>
  <c r="CX15" i="1"/>
  <c r="DA12" i="1"/>
  <c r="CQ12" i="1"/>
  <c r="DX12" i="1"/>
  <c r="CH7" i="1"/>
  <c r="CE6" i="1"/>
  <c r="CE8" i="1"/>
  <c r="CE14" i="1" s="1"/>
  <c r="CB23" i="1" s="1"/>
  <c r="CB6" i="1"/>
  <c r="CB8" i="1"/>
  <c r="W59" i="3"/>
  <c r="F47" i="1"/>
  <c r="BO6" i="1"/>
  <c r="L6" i="2" s="1"/>
  <c r="W116" i="3"/>
  <c r="W58" i="3"/>
  <c r="C73" i="1" s="1"/>
  <c r="BU10" i="1"/>
  <c r="BA9" i="1"/>
  <c r="BK10" i="1"/>
  <c r="W56" i="3"/>
  <c r="C74" i="1" s="1"/>
  <c r="W170" i="3"/>
  <c r="DV6" i="1" s="1"/>
  <c r="DV13" i="1" s="1"/>
  <c r="W153" i="3"/>
  <c r="D41" i="1" s="1"/>
  <c r="BU9" i="1"/>
  <c r="BK9" i="1"/>
  <c r="F10" i="1"/>
  <c r="W228" i="3"/>
  <c r="W200" i="3"/>
  <c r="BA10" i="1"/>
  <c r="V10" i="1" s="1"/>
  <c r="W93" i="3"/>
  <c r="BE6" i="1"/>
  <c r="S2084" i="3"/>
  <c r="W201" i="3"/>
  <c r="W117" i="3"/>
  <c r="AK6" i="1"/>
  <c r="W259" i="3"/>
  <c r="DL6" i="1" s="1"/>
  <c r="AS14" i="1"/>
  <c r="J14" i="1"/>
  <c r="K14" i="1"/>
  <c r="AS13" i="1"/>
  <c r="J15" i="1"/>
  <c r="AS15" i="1"/>
  <c r="AU6" i="1"/>
  <c r="AU13" i="1" s="1"/>
  <c r="H24" i="1" s="1"/>
  <c r="W238" i="3"/>
  <c r="DF7" i="1" s="1"/>
  <c r="DF14" i="1" s="1"/>
  <c r="CI23" i="1" s="1"/>
  <c r="K6" i="2"/>
  <c r="BM15" i="1"/>
  <c r="BM13" i="1"/>
  <c r="D8" i="2"/>
  <c r="K8" i="2"/>
  <c r="K13" i="2" s="1"/>
  <c r="BU8" i="1"/>
  <c r="BM14" i="1"/>
  <c r="BA8" i="1"/>
  <c r="K13" i="1"/>
  <c r="K15" i="1"/>
  <c r="D9" i="2"/>
  <c r="F9" i="1"/>
  <c r="AQ9" i="1"/>
  <c r="E14" i="2"/>
  <c r="E12" i="2"/>
  <c r="W57" i="3"/>
  <c r="C75" i="1" s="1"/>
  <c r="W152" i="3"/>
  <c r="L8" i="2"/>
  <c r="BC13" i="1"/>
  <c r="G6" i="2"/>
  <c r="BC15" i="1"/>
  <c r="D12" i="1"/>
  <c r="AQ12" i="1"/>
  <c r="V12" i="1" s="1"/>
  <c r="C8" i="2"/>
  <c r="D8" i="1"/>
  <c r="AQ8" i="1"/>
  <c r="AI14" i="1"/>
  <c r="AI13" i="1"/>
  <c r="C6" i="2"/>
  <c r="AI15" i="1"/>
  <c r="N15" i="1" s="1"/>
  <c r="D6" i="1"/>
  <c r="W169" i="3"/>
  <c r="DX8" i="1" s="1"/>
  <c r="W92" i="3"/>
  <c r="DG12" i="1" l="1"/>
  <c r="DR15" i="1"/>
  <c r="CL21" i="1" s="1"/>
  <c r="CL24" i="1" s="1"/>
  <c r="DR13" i="1"/>
  <c r="CL22" i="1" s="1"/>
  <c r="CD45" i="1"/>
  <c r="DU7" i="1"/>
  <c r="DU14" i="1" s="1"/>
  <c r="DD15" i="1"/>
  <c r="DV12" i="1"/>
  <c r="DV7" i="1"/>
  <c r="DO13" i="1"/>
  <c r="CK22" i="1" s="1"/>
  <c r="DO15" i="1"/>
  <c r="CK21" i="1" s="1"/>
  <c r="CK24" i="1" s="1"/>
  <c r="DL13" i="1"/>
  <c r="CJ22" i="1" s="1"/>
  <c r="DL15" i="1"/>
  <c r="CJ21" i="1" s="1"/>
  <c r="DU6" i="1"/>
  <c r="DF6" i="1"/>
  <c r="DF13" i="1" s="1"/>
  <c r="CI22" i="1" s="1"/>
  <c r="DS12" i="1"/>
  <c r="DS14" i="1" s="1"/>
  <c r="DM15" i="1"/>
  <c r="DM14" i="1"/>
  <c r="DJ15" i="1"/>
  <c r="DJ14" i="1"/>
  <c r="DC15" i="1"/>
  <c r="CH21" i="1" s="1"/>
  <c r="CH24" i="1" s="1"/>
  <c r="DI7" i="1"/>
  <c r="DI14" i="1" s="1"/>
  <c r="DC14" i="1"/>
  <c r="CH23" i="1" s="1"/>
  <c r="CC45" i="1" s="1"/>
  <c r="CZ6" i="1"/>
  <c r="CZ13" i="1" s="1"/>
  <c r="CG22" i="1" s="1"/>
  <c r="DD14" i="1"/>
  <c r="DG7" i="1"/>
  <c r="DG14" i="1" s="1"/>
  <c r="R9" i="2"/>
  <c r="S9" i="2" s="1"/>
  <c r="X15" i="1"/>
  <c r="V9" i="1"/>
  <c r="AK14" i="1"/>
  <c r="V8" i="1"/>
  <c r="AF10" i="1"/>
  <c r="N13" i="1"/>
  <c r="H7" i="2"/>
  <c r="Z7" i="1"/>
  <c r="AK13" i="1"/>
  <c r="P13" i="1" s="1"/>
  <c r="P6" i="1"/>
  <c r="D7" i="2"/>
  <c r="D13" i="2" s="1"/>
  <c r="P7" i="1"/>
  <c r="H6" i="2"/>
  <c r="H12" i="2" s="1"/>
  <c r="Z6" i="1"/>
  <c r="N14" i="1"/>
  <c r="X13" i="1"/>
  <c r="AF9" i="1"/>
  <c r="X14" i="1"/>
  <c r="H8" i="2"/>
  <c r="R8" i="2" s="1"/>
  <c r="Z8" i="1"/>
  <c r="D74" i="1"/>
  <c r="E74" i="1" s="1"/>
  <c r="D73" i="1"/>
  <c r="D75" i="1"/>
  <c r="E75" i="1" s="1"/>
  <c r="BO14" i="1"/>
  <c r="L7" i="2"/>
  <c r="L13" i="2" s="1"/>
  <c r="F7" i="1"/>
  <c r="L7" i="1" s="1"/>
  <c r="BE14" i="1"/>
  <c r="F8" i="1"/>
  <c r="L8" i="1" s="1"/>
  <c r="BA7" i="1"/>
  <c r="V7" i="1" s="1"/>
  <c r="BK8" i="1"/>
  <c r="AF8" i="1" s="1"/>
  <c r="C33" i="1"/>
  <c r="F33" i="1" s="1"/>
  <c r="AU14" i="1"/>
  <c r="BK7" i="1"/>
  <c r="CQ7" i="1"/>
  <c r="CN7" i="1"/>
  <c r="CQ8" i="1"/>
  <c r="CN8" i="1"/>
  <c r="C76" i="1"/>
  <c r="DX7" i="1"/>
  <c r="DX14" i="1" s="1"/>
  <c r="CT6" i="1"/>
  <c r="CT13" i="1" s="1"/>
  <c r="CF22" i="1" s="1"/>
  <c r="D39" i="1"/>
  <c r="W3" i="3"/>
  <c r="CN6" i="1"/>
  <c r="CN13" i="1" s="1"/>
  <c r="CD22" i="1" s="1"/>
  <c r="DA14" i="1"/>
  <c r="DA15" i="1"/>
  <c r="CQ6" i="1"/>
  <c r="CW12" i="1"/>
  <c r="CH6" i="1"/>
  <c r="CB14" i="1"/>
  <c r="CA23" i="1" s="1"/>
  <c r="CK8" i="1"/>
  <c r="CE13" i="1"/>
  <c r="CB22" i="1" s="1"/>
  <c r="CE15" i="1"/>
  <c r="CB21" i="1" s="1"/>
  <c r="CB24" i="1" s="1"/>
  <c r="DX6" i="1"/>
  <c r="CB15" i="1"/>
  <c r="CA21" i="1" s="1"/>
  <c r="CB13" i="1"/>
  <c r="CA22" i="1" s="1"/>
  <c r="CH14" i="1"/>
  <c r="CC23" i="1" s="1"/>
  <c r="CK7" i="1"/>
  <c r="L12" i="1"/>
  <c r="L9" i="1"/>
  <c r="L10" i="1"/>
  <c r="BK6" i="1"/>
  <c r="BE13" i="1"/>
  <c r="BE15" i="1"/>
  <c r="AQ6" i="1"/>
  <c r="AK15" i="1"/>
  <c r="D6" i="2"/>
  <c r="AQ14" i="1"/>
  <c r="BU14" i="1"/>
  <c r="BA6" i="1"/>
  <c r="BA13" i="1" s="1"/>
  <c r="AU15" i="1"/>
  <c r="BU6" i="1"/>
  <c r="BO15" i="1"/>
  <c r="F6" i="2"/>
  <c r="BO13" i="1"/>
  <c r="F6" i="1"/>
  <c r="L12" i="2"/>
  <c r="D15" i="1"/>
  <c r="C48" i="1" s="1"/>
  <c r="D13" i="1"/>
  <c r="D14" i="1"/>
  <c r="G12" i="2"/>
  <c r="G14" i="2"/>
  <c r="F13" i="2"/>
  <c r="K12" i="2"/>
  <c r="K14" i="2"/>
  <c r="Q8" i="2"/>
  <c r="C13" i="2"/>
  <c r="C12" i="2"/>
  <c r="C14" i="2"/>
  <c r="Q6" i="2"/>
  <c r="E24" i="1" l="1"/>
  <c r="E13" i="5"/>
  <c r="G25" i="1"/>
  <c r="G14" i="5"/>
  <c r="D25" i="1"/>
  <c r="D14" i="5"/>
  <c r="CD44" i="1"/>
  <c r="DV15" i="1"/>
  <c r="DV14" i="1"/>
  <c r="CA45" i="1"/>
  <c r="CC44" i="1"/>
  <c r="DU13" i="1"/>
  <c r="DU15" i="1"/>
  <c r="CD46" i="1"/>
  <c r="CD47" i="1" s="1"/>
  <c r="CJ24" i="1"/>
  <c r="CA24" i="1"/>
  <c r="DF15" i="1"/>
  <c r="CI21" i="1" s="1"/>
  <c r="CI24" i="1" s="1"/>
  <c r="DG15" i="1"/>
  <c r="DS15" i="1"/>
  <c r="DI6" i="1"/>
  <c r="DI15" i="1" s="1"/>
  <c r="CZ15" i="1"/>
  <c r="CG21" i="1" s="1"/>
  <c r="Z14" i="1"/>
  <c r="P14" i="1"/>
  <c r="P15" i="1"/>
  <c r="AF6" i="1"/>
  <c r="L14" i="2"/>
  <c r="Z13" i="1"/>
  <c r="BA14" i="1"/>
  <c r="R7" i="2"/>
  <c r="R13" i="2" s="1"/>
  <c r="D14" i="2"/>
  <c r="H13" i="2"/>
  <c r="H14" i="2"/>
  <c r="AQ13" i="1"/>
  <c r="V6" i="1"/>
  <c r="Z15" i="1"/>
  <c r="BK14" i="1"/>
  <c r="AF7" i="1"/>
  <c r="F14" i="1"/>
  <c r="E73" i="1"/>
  <c r="E76" i="1" s="1"/>
  <c r="BK15" i="1"/>
  <c r="F15" i="5" s="1"/>
  <c r="F16" i="5" s="1"/>
  <c r="CW8" i="1"/>
  <c r="CQ15" i="1"/>
  <c r="CE21" i="1" s="1"/>
  <c r="CE24" i="1" s="1"/>
  <c r="CQ14" i="1"/>
  <c r="CE23" i="1" s="1"/>
  <c r="CN14" i="1"/>
  <c r="CD23" i="1" s="1"/>
  <c r="CW7" i="1"/>
  <c r="CT15" i="1"/>
  <c r="CF21" i="1" s="1"/>
  <c r="CF24" i="1" s="1"/>
  <c r="F75" i="1"/>
  <c r="G75" i="1" s="1"/>
  <c r="F74" i="1"/>
  <c r="G74" i="1" s="1"/>
  <c r="CN15" i="1"/>
  <c r="CD21" i="1" s="1"/>
  <c r="CK14" i="1"/>
  <c r="CQ13" i="1"/>
  <c r="CE22" i="1" s="1"/>
  <c r="CB44" i="1" s="1"/>
  <c r="CW6" i="1"/>
  <c r="CW13" i="1" s="1"/>
  <c r="CH13" i="1"/>
  <c r="CC22" i="1" s="1"/>
  <c r="CA44" i="1" s="1"/>
  <c r="CH15" i="1"/>
  <c r="CC21" i="1" s="1"/>
  <c r="DX15" i="1"/>
  <c r="DX13" i="1"/>
  <c r="CK6" i="1"/>
  <c r="BK13" i="1"/>
  <c r="F15" i="1"/>
  <c r="D48" i="1" s="1"/>
  <c r="F48" i="1" s="1"/>
  <c r="BU15" i="1"/>
  <c r="AQ15" i="1"/>
  <c r="D12" i="2"/>
  <c r="R6" i="2"/>
  <c r="BA15" i="1"/>
  <c r="F12" i="2"/>
  <c r="BU13" i="1"/>
  <c r="F13" i="1"/>
  <c r="F14" i="2"/>
  <c r="L14" i="1"/>
  <c r="H25" i="1" s="1"/>
  <c r="L6" i="1"/>
  <c r="S8" i="2"/>
  <c r="Q13" i="2"/>
  <c r="Q14" i="2"/>
  <c r="Q12" i="2"/>
  <c r="E26" i="1" l="1"/>
  <c r="E15" i="5"/>
  <c r="E16" i="5" s="1"/>
  <c r="G26" i="1"/>
  <c r="G15" i="5"/>
  <c r="G16" i="5" s="1"/>
  <c r="F25" i="1"/>
  <c r="F14" i="5"/>
  <c r="E25" i="1"/>
  <c r="E14" i="5"/>
  <c r="H14" i="5" s="1"/>
  <c r="F24" i="1"/>
  <c r="F13" i="5"/>
  <c r="G24" i="1"/>
  <c r="G13" i="5"/>
  <c r="D26" i="1"/>
  <c r="D15" i="5"/>
  <c r="D24" i="1"/>
  <c r="D13" i="5"/>
  <c r="F27" i="1"/>
  <c r="F26" i="1"/>
  <c r="CD48" i="1"/>
  <c r="CW14" i="1"/>
  <c r="CE44" i="1"/>
  <c r="CM21" i="1"/>
  <c r="CM24" i="1" s="1"/>
  <c r="CC24" i="1"/>
  <c r="CM22" i="1"/>
  <c r="CB46" i="1"/>
  <c r="CB47" i="1" s="1"/>
  <c r="CD24" i="1"/>
  <c r="CM23" i="1"/>
  <c r="CB45" i="1"/>
  <c r="CC46" i="1"/>
  <c r="CG24" i="1"/>
  <c r="CA46" i="1"/>
  <c r="CA48" i="1" s="1"/>
  <c r="DI13" i="1"/>
  <c r="V14" i="1"/>
  <c r="E64" i="1"/>
  <c r="E65" i="1" s="1"/>
  <c r="S7" i="2"/>
  <c r="S13" i="2" s="1"/>
  <c r="V15" i="1"/>
  <c r="R14" i="2"/>
  <c r="AF13" i="1"/>
  <c r="E54" i="1"/>
  <c r="E55" i="1" s="1"/>
  <c r="AF15" i="1"/>
  <c r="AF14" i="1"/>
  <c r="V13" i="1"/>
  <c r="D76" i="1"/>
  <c r="F73" i="1"/>
  <c r="F76" i="1" s="1"/>
  <c r="CW15" i="1"/>
  <c r="CK15" i="1"/>
  <c r="CK13" i="1"/>
  <c r="D27" i="1"/>
  <c r="E27" i="1"/>
  <c r="G27" i="1"/>
  <c r="C54" i="1"/>
  <c r="C64" i="1"/>
  <c r="D54" i="1"/>
  <c r="D55" i="1" s="1"/>
  <c r="D64" i="1"/>
  <c r="D65" i="1" s="1"/>
  <c r="F64" i="1"/>
  <c r="F65" i="1" s="1"/>
  <c r="F54" i="1"/>
  <c r="F55" i="1" s="1"/>
  <c r="L13" i="1"/>
  <c r="R12" i="2"/>
  <c r="S6" i="2"/>
  <c r="S12" i="2" s="1"/>
  <c r="L15" i="1"/>
  <c r="H26" i="1" s="1"/>
  <c r="H13" i="5" l="1"/>
  <c r="D16" i="5"/>
  <c r="H15" i="5"/>
  <c r="H16" i="5" s="1"/>
  <c r="CC47" i="1"/>
  <c r="CC48" i="1"/>
  <c r="CE45" i="1"/>
  <c r="CB48" i="1"/>
  <c r="CA47" i="1"/>
  <c r="CE46" i="1"/>
  <c r="CE47" i="1" s="1"/>
  <c r="G73" i="1"/>
  <c r="C58" i="1"/>
  <c r="C59" i="1" s="1"/>
  <c r="E58" i="1"/>
  <c r="E59" i="1" s="1"/>
  <c r="C68" i="1"/>
  <c r="E68" i="1"/>
  <c r="E69" i="1" s="1"/>
  <c r="H27" i="1"/>
  <c r="C65" i="1"/>
  <c r="G64" i="1"/>
  <c r="G65" i="1" s="1"/>
  <c r="C55" i="1"/>
  <c r="G54" i="1"/>
  <c r="G55" i="1" s="1"/>
  <c r="C34" i="1"/>
  <c r="S14" i="2"/>
  <c r="CE48" i="1" l="1"/>
  <c r="G76" i="1"/>
  <c r="H73" i="1" s="1"/>
  <c r="G58" i="1"/>
  <c r="G59" i="1" s="1"/>
  <c r="C69" i="1"/>
  <c r="G68" i="1"/>
  <c r="G69" i="1" s="1"/>
  <c r="F34" i="1"/>
  <c r="D33" i="1"/>
  <c r="D34" i="1"/>
  <c r="H76" i="1" l="1"/>
  <c r="H75" i="1"/>
  <c r="H74" i="1"/>
  <c r="D40" i="1"/>
  <c r="C32" i="1" s="1"/>
  <c r="C40" i="1" l="1"/>
  <c r="F32" i="1"/>
  <c r="D32" i="1"/>
  <c r="C31" i="1"/>
  <c r="F31" i="1" l="1"/>
  <c r="D31" i="1"/>
  <c r="C39" i="1"/>
  <c r="E40" i="1"/>
  <c r="E39" i="1" l="1"/>
  <c r="E42" i="1" s="1"/>
  <c r="C41" i="1"/>
  <c r="E43" i="1"/>
  <c r="E41" i="1" l="1"/>
  <c r="C37" i="1" s="1"/>
  <c r="F41" i="1" l="1"/>
  <c r="F39" i="1"/>
  <c r="E44" i="1"/>
  <c r="F40" i="1"/>
  <c r="CE56" i="1" l="1"/>
  <c r="CE57" i="1" s="1"/>
  <c r="CC56" i="1"/>
  <c r="CC57" i="1" s="1"/>
  <c r="CA56" i="1"/>
  <c r="CA57" i="1" s="1"/>
  <c r="CD56" i="1"/>
  <c r="CD57" i="1" s="1"/>
  <c r="CB56" i="1"/>
  <c r="CB57" i="1" s="1"/>
  <c r="G20" i="1"/>
  <c r="F20" i="1"/>
  <c r="E20" i="1"/>
  <c r="D20" i="1"/>
  <c r="H21" i="1"/>
  <c r="H2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HyunDae Lim</author>
  </authors>
  <commentList>
    <comment ref="O5" authorId="0" shapeId="0" xr:uid="{BC6E1A7E-607F-43B5-8F1D-8ABF1279D59B}">
      <text>
        <r>
          <rPr>
            <b/>
            <sz val="9"/>
            <color indexed="81"/>
            <rFont val="Tahoma"/>
            <family val="2"/>
          </rPr>
          <t xml:space="preserve">* </t>
        </r>
        <r>
          <rPr>
            <b/>
            <sz val="9"/>
            <color indexed="81"/>
            <rFont val="돋움"/>
            <family val="3"/>
            <charset val="129"/>
          </rPr>
          <t>장비기술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비용</t>
        </r>
        <r>
          <rPr>
            <b/>
            <sz val="9"/>
            <color indexed="81"/>
            <rFont val="Tahoma"/>
            <family val="2"/>
          </rPr>
          <t xml:space="preserve">/Set
</t>
        </r>
        <r>
          <rPr>
            <b/>
            <sz val="9"/>
            <color indexed="81"/>
            <rFont val="Tahoma"/>
            <family val="2"/>
          </rPr>
          <t>=</t>
        </r>
        <r>
          <rPr>
            <sz val="9"/>
            <color indexed="81"/>
            <rFont val="돋움"/>
            <family val="3"/>
            <charset val="129"/>
          </rPr>
          <t>장비기술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경상예산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사용금액</t>
        </r>
      </text>
    </comment>
    <comment ref="P5" authorId="0" shapeId="0" xr:uid="{B81312D2-A5F2-49FB-BD8C-3CC38E17D42D}">
      <text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비용</t>
        </r>
        <r>
          <rPr>
            <b/>
            <sz val="9"/>
            <color indexed="81"/>
            <rFont val="Tahoma"/>
            <family val="2"/>
          </rPr>
          <t xml:space="preserve">/Set
</t>
        </r>
        <r>
          <rPr>
            <sz val="9"/>
            <color indexed="81"/>
            <rFont val="Tahoma"/>
            <family val="2"/>
          </rPr>
          <t xml:space="preserve">= </t>
        </r>
        <r>
          <rPr>
            <sz val="9"/>
            <color indexed="81"/>
            <rFont val="돋움"/>
            <family val="3"/>
            <charset val="129"/>
          </rPr>
          <t>제조</t>
        </r>
        <r>
          <rPr>
            <sz val="9"/>
            <color indexed="81"/>
            <rFont val="Tahoma"/>
            <family val="2"/>
          </rPr>
          <t>&amp;</t>
        </r>
        <r>
          <rPr>
            <sz val="9"/>
            <color indexed="81"/>
            <rFont val="돋움"/>
            <family val="3"/>
            <charset val="129"/>
          </rPr>
          <t>장비기술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경상예산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돋움"/>
            <family val="3"/>
            <charset val="129"/>
          </rPr>
          <t>투자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예산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등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총액</t>
        </r>
      </text>
    </comment>
    <comment ref="AN10" authorId="0" shapeId="0" xr:uid="{F908B59B-D6BF-44DB-851D-E7361C4B8DDE}">
      <text>
        <r>
          <rPr>
            <b/>
            <sz val="9"/>
            <color indexed="81"/>
            <rFont val="Tahoma"/>
            <family val="2"/>
          </rPr>
          <t>HyunDae Lim: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제조</t>
        </r>
        <r>
          <rPr>
            <sz val="9"/>
            <color indexed="81"/>
            <rFont val="Tahoma"/>
            <family val="2"/>
          </rPr>
          <t xml:space="preserve">/EE 50% </t>
        </r>
        <r>
          <rPr>
            <sz val="9"/>
            <color indexed="81"/>
            <rFont val="돋움"/>
            <family val="3"/>
            <charset val="129"/>
          </rPr>
          <t xml:space="preserve">분담
</t>
        </r>
      </text>
    </comment>
    <comment ref="AN24" authorId="0" shapeId="0" xr:uid="{06CFEAF6-90A1-4BA5-AA96-A136ACB3595B}">
      <text>
        <r>
          <rPr>
            <b/>
            <sz val="9"/>
            <color indexed="81"/>
            <rFont val="Tahoma"/>
            <family val="2"/>
          </rPr>
          <t>HyunDae Lim:</t>
        </r>
        <r>
          <rPr>
            <sz val="9"/>
            <color indexed="81"/>
            <rFont val="Tahoma"/>
            <family val="2"/>
          </rPr>
          <t xml:space="preserve">
Borcode Scanner </t>
        </r>
        <r>
          <rPr>
            <sz val="9"/>
            <color indexed="81"/>
            <rFont val="돋움"/>
            <family val="3"/>
            <charset val="129"/>
          </rPr>
          <t xml:space="preserve">지원
</t>
        </r>
      </text>
    </comment>
    <comment ref="N345" authorId="0" shapeId="0" xr:uid="{78A2EA0F-F2B9-4974-A43F-8014B1A72A94}">
      <text>
        <r>
          <rPr>
            <b/>
            <sz val="9"/>
            <color indexed="81"/>
            <rFont val="Tahoma"/>
            <family val="2"/>
          </rPr>
          <t>HyunDae Lim: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일반사원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임률적용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복지비용포함</t>
        </r>
        <r>
          <rPr>
            <sz val="9"/>
            <color indexed="81"/>
            <rFont val="Tahoma"/>
            <family val="2"/>
          </rPr>
          <t>): 27,536 /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Bongseok Jung</author>
  </authors>
  <commentList>
    <comment ref="G7" authorId="0" shapeId="0" xr:uid="{00000000-0006-0000-03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PBGA Strip MK
#1, #4 : -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 95mm Capability 확보위한 Full Refurbishment
</t>
        </r>
      </text>
    </comment>
    <comment ref="I7" authorId="0" shapeId="0" xr:uid="{00000000-0006-0000-0300-000002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2016년 : </t>
        </r>
        <r>
          <rPr>
            <sz val="10"/>
            <color indexed="81"/>
            <rFont val="맑은 고딕"/>
            <family val="3"/>
            <charset val="129"/>
            <scheme val="minor"/>
          </rPr>
          <t>노후 장비에 대한 부분 개선 및 OH</t>
        </r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
2017년 : </t>
        </r>
        <r>
          <rPr>
            <sz val="10"/>
            <color indexed="81"/>
            <rFont val="맑은 고딕"/>
            <family val="3"/>
            <charset val="129"/>
            <scheme val="minor"/>
          </rPr>
          <t>95mm 자재 Capability 확보위한 Full Refurbishment</t>
        </r>
      </text>
    </comment>
    <comment ref="G8" authorId="0" shapeId="0" xr:uid="{00000000-0006-0000-03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PBGA Strip MK
#2, #3 : 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- Laser Controller Upgrade (Auto Lot MK 내용 입력)
               -&gt; NT Mark Ver. -&gt; MIME Ver.
</t>
        </r>
      </text>
    </comment>
    <comment ref="G9" authorId="0" shapeId="0" xr:uid="{00000000-0006-0000-0300-000004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CABGA L/M
#3     : - All Motor Replace, UI 7 Handler Program upgrade (\24,000K)
          - Laser Head Upgrade (SLD402 2beam -&gt; SFL2424 4beam) / UPH increase (\5K)
          - Inlet Vision Upgrade (\10,000K)
#2,#9 : - Inspection Strip Ejecting System Install (700만원/대)
          - 단종 Motor set Replace with New Model (1,720만원/대)</t>
        </r>
      </text>
    </comment>
    <comment ref="G10" authorId="0" shapeId="0" xr:uid="{00000000-0006-0000-0300-000005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fcBGA PnP
#1, #4 : - </t>
        </r>
        <r>
          <rPr>
            <sz val="10"/>
            <color indexed="81"/>
            <rFont val="맑은 고딕"/>
            <family val="3"/>
            <charset val="129"/>
            <scheme val="minor"/>
          </rPr>
          <t>Picker concept 변경 (Cylinder -&gt; Servo) / 기구파트 1200만원
               - All Servo Motor Replace (단종 Mitsubish -&gt; Yaskawa)
                 -&gt; 23 set TTL 50,60만원 (2,200,000만원/set)</t>
        </r>
      </text>
    </comment>
    <comment ref="I10" authorId="0" shapeId="0" xr:uid="{00000000-0006-0000-0300-000006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2016년 : </t>
        </r>
        <r>
          <rPr>
            <sz val="10"/>
            <color indexed="81"/>
            <rFont val="맑은 고딕"/>
            <family val="3"/>
            <charset val="129"/>
            <scheme val="minor"/>
          </rPr>
          <t>Picker concept 변경 및 O/H</t>
        </r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
2017년 : 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Picker concept 변경 &amp; All Servo Motor set model 변경
</t>
        </r>
      </text>
    </comment>
  </commentList>
</comments>
</file>

<file path=xl/sharedStrings.xml><?xml version="1.0" encoding="utf-8"?>
<sst xmlns="http://schemas.openxmlformats.org/spreadsheetml/2006/main" count="560" uniqueCount="229">
  <si>
    <t>R&amp;M</t>
  </si>
  <si>
    <t>R&amp;M</t>
    <phoneticPr fontId="2" type="noConversion"/>
  </si>
  <si>
    <t>Capex</t>
  </si>
  <si>
    <t>Category</t>
    <phoneticPr fontId="2" type="noConversion"/>
  </si>
  <si>
    <t>Part</t>
    <phoneticPr fontId="2" type="noConversion"/>
  </si>
  <si>
    <t>ATC</t>
    <phoneticPr fontId="2" type="noConversion"/>
  </si>
  <si>
    <t>ATP</t>
    <phoneticPr fontId="2" type="noConversion"/>
  </si>
  <si>
    <t>Capex</t>
    <phoneticPr fontId="2" type="noConversion"/>
  </si>
  <si>
    <t>ATT</t>
    <phoneticPr fontId="2" type="noConversion"/>
  </si>
  <si>
    <t>ATM</t>
    <phoneticPr fontId="2" type="noConversion"/>
  </si>
  <si>
    <t>J-Device</t>
    <phoneticPr fontId="2" type="noConversion"/>
  </si>
  <si>
    <t>Effect</t>
    <phoneticPr fontId="2" type="noConversion"/>
  </si>
  <si>
    <t>Cost Effect Analysis</t>
    <phoneticPr fontId="2" type="noConversion"/>
  </si>
  <si>
    <t>Site</t>
    <phoneticPr fontId="2" type="noConversion"/>
  </si>
  <si>
    <t>Resp.</t>
    <phoneticPr fontId="2" type="noConversion"/>
  </si>
  <si>
    <t>Period
(Day)</t>
    <phoneticPr fontId="2" type="noConversion"/>
  </si>
  <si>
    <t>People
(Num)</t>
    <phoneticPr fontId="2" type="noConversion"/>
  </si>
  <si>
    <t>ATK</t>
    <phoneticPr fontId="2" type="noConversion"/>
  </si>
  <si>
    <t>Jan</t>
  </si>
  <si>
    <t>No</t>
    <phoneticPr fontId="2" type="noConversion"/>
  </si>
  <si>
    <t>AWW Support</t>
    <phoneticPr fontId="2" type="noConversion"/>
  </si>
  <si>
    <t>Apr</t>
  </si>
  <si>
    <t>Feb</t>
  </si>
  <si>
    <t>Mar</t>
  </si>
  <si>
    <t>May</t>
  </si>
  <si>
    <t>Jun</t>
  </si>
  <si>
    <t>Jul</t>
  </si>
  <si>
    <t>Aug</t>
  </si>
  <si>
    <t>Sep</t>
  </si>
  <si>
    <t>Oct</t>
  </si>
  <si>
    <t>Nov</t>
  </si>
  <si>
    <t>Dec</t>
  </si>
  <si>
    <t>Total
(4)</t>
    <phoneticPr fontId="2" type="noConversion"/>
  </si>
  <si>
    <t>2Q</t>
    <phoneticPr fontId="2" type="noConversion"/>
  </si>
  <si>
    <t>3Q</t>
    <phoneticPr fontId="2" type="noConversion"/>
  </si>
  <si>
    <t>4Q</t>
    <phoneticPr fontId="2" type="noConversion"/>
  </si>
  <si>
    <t>Q'ty</t>
    <phoneticPr fontId="2" type="noConversion"/>
  </si>
  <si>
    <t>Support</t>
    <phoneticPr fontId="2" type="noConversion"/>
  </si>
  <si>
    <t>Sum</t>
    <phoneticPr fontId="2" type="noConversion"/>
  </si>
  <si>
    <t>1Q</t>
    <phoneticPr fontId="2" type="noConversion"/>
  </si>
  <si>
    <t>1Q</t>
    <phoneticPr fontId="2" type="noConversion"/>
  </si>
  <si>
    <t>2Q</t>
    <phoneticPr fontId="2" type="noConversion"/>
  </si>
  <si>
    <t>3Q</t>
    <phoneticPr fontId="2" type="noConversion"/>
  </si>
  <si>
    <t>4Q</t>
    <phoneticPr fontId="2" type="noConversion"/>
  </si>
  <si>
    <t>TOTAL</t>
    <phoneticPr fontId="2" type="noConversion"/>
  </si>
  <si>
    <t>TTL
Effect</t>
    <phoneticPr fontId="2" type="noConversion"/>
  </si>
  <si>
    <t>Capex</t>
    <phoneticPr fontId="2" type="noConversion"/>
  </si>
  <si>
    <t>R&amp;M</t>
    <phoneticPr fontId="2" type="noConversion"/>
  </si>
  <si>
    <t>Capex</t>
    <phoneticPr fontId="2" type="noConversion"/>
  </si>
  <si>
    <t>Completed Item Summary of Corp EE Activities</t>
    <phoneticPr fontId="2" type="noConversion"/>
  </si>
  <si>
    <t>R&amp;M</t>
    <phoneticPr fontId="2" type="noConversion"/>
  </si>
  <si>
    <t>Original
Cost (1)</t>
    <phoneticPr fontId="2" type="noConversion"/>
  </si>
  <si>
    <t>Cost
Effect</t>
    <phoneticPr fontId="2" type="noConversion"/>
  </si>
  <si>
    <t>Sub
Category</t>
    <phoneticPr fontId="2" type="noConversion"/>
  </si>
  <si>
    <t>TTL
Cost</t>
    <phoneticPr fontId="2" type="noConversion"/>
  </si>
  <si>
    <t>O/H 장비 대수(Sub_Total)</t>
    <phoneticPr fontId="29" type="noConversion"/>
  </si>
  <si>
    <t>Project 비용</t>
    <phoneticPr fontId="29" type="noConversion"/>
  </si>
  <si>
    <t>전자실 예산</t>
    <phoneticPr fontId="29" type="noConversion"/>
  </si>
  <si>
    <t>공작실 예산</t>
    <phoneticPr fontId="29" type="noConversion"/>
  </si>
  <si>
    <t>O/H &amp; Project &amp; 전자실 + 공작실</t>
    <phoneticPr fontId="23" type="noConversion"/>
  </si>
  <si>
    <t>O/H &amp; Project &amp; 전자실 - 공작실</t>
    <phoneticPr fontId="23" type="noConversion"/>
  </si>
  <si>
    <t>SUSS Coater Hot Plate</t>
    <phoneticPr fontId="29" type="noConversion"/>
  </si>
  <si>
    <t>Strip MK</t>
    <phoneticPr fontId="29" type="noConversion"/>
  </si>
  <si>
    <t>Strip MK MIME Controller</t>
    <phoneticPr fontId="29" type="noConversion"/>
  </si>
  <si>
    <t>Laser MK</t>
    <phoneticPr fontId="29" type="noConversion"/>
  </si>
  <si>
    <t>Pick&amp;Place</t>
  </si>
  <si>
    <t>AGV</t>
    <phoneticPr fontId="29" type="noConversion"/>
  </si>
  <si>
    <t>Shipping Box Folding</t>
    <phoneticPr fontId="29" type="noConversion"/>
  </si>
  <si>
    <t>C/M Head</t>
    <phoneticPr fontId="29" type="noConversion"/>
  </si>
  <si>
    <t xml:space="preserve">C/M Feeder </t>
    <phoneticPr fontId="29" type="noConversion"/>
  </si>
  <si>
    <t>OS Tester</t>
    <phoneticPr fontId="2" type="noConversion"/>
  </si>
  <si>
    <t>TCNCP</t>
    <phoneticPr fontId="29" type="noConversion"/>
  </si>
  <si>
    <t xml:space="preserve"> H/P &amp; Hisomet</t>
    <phoneticPr fontId="29" type="noConversion"/>
  </si>
  <si>
    <t xml:space="preserve"> Low-Power(2파트로 이관)</t>
    <phoneticPr fontId="23" type="noConversion"/>
  </si>
  <si>
    <t>노후로 교체 파트 증가</t>
    <phoneticPr fontId="29" type="noConversion"/>
  </si>
  <si>
    <t>신규 실시</t>
    <phoneticPr fontId="29" type="noConversion"/>
  </si>
  <si>
    <t>95mm Capa 확보 목적</t>
    <phoneticPr fontId="29" type="noConversion"/>
  </si>
  <si>
    <t>Upgrade 목적</t>
    <phoneticPr fontId="29" type="noConversion"/>
  </si>
  <si>
    <t>Concept 변경 목적</t>
    <phoneticPr fontId="29" type="noConversion"/>
  </si>
  <si>
    <t>신규(장비 노후화)</t>
    <phoneticPr fontId="29" type="noConversion"/>
  </si>
  <si>
    <t>모듈 단위 진행</t>
    <phoneticPr fontId="29" type="noConversion"/>
  </si>
  <si>
    <t>요청 건수 증가</t>
    <phoneticPr fontId="29" type="noConversion"/>
  </si>
  <si>
    <t>년간 비용/건수</t>
    <phoneticPr fontId="29" type="noConversion"/>
  </si>
  <si>
    <t>3Q</t>
    <phoneticPr fontId="29" type="noConversion"/>
  </si>
  <si>
    <t>4Q</t>
    <phoneticPr fontId="29" type="noConversion"/>
  </si>
  <si>
    <t>Dec</t>
    <phoneticPr fontId="29" type="noConversion"/>
  </si>
  <si>
    <t>Automation</t>
    <phoneticPr fontId="29" type="noConversion"/>
  </si>
  <si>
    <t>물류자동화</t>
    <phoneticPr fontId="29" type="noConversion"/>
  </si>
  <si>
    <t>SMT</t>
    <phoneticPr fontId="29" type="noConversion"/>
  </si>
  <si>
    <t>T/C</t>
    <phoneticPr fontId="29" type="noConversion"/>
  </si>
  <si>
    <t>SCOPE</t>
    <phoneticPr fontId="29" type="noConversion"/>
  </si>
  <si>
    <t>Plan</t>
    <phoneticPr fontId="29" type="noConversion"/>
  </si>
  <si>
    <t>Process</t>
    <phoneticPr fontId="29" type="noConversion"/>
  </si>
  <si>
    <t>Equipment</t>
    <phoneticPr fontId="29" type="noConversion"/>
  </si>
  <si>
    <t>O/H 대수</t>
    <phoneticPr fontId="29" type="noConversion"/>
  </si>
  <si>
    <t>증감</t>
    <phoneticPr fontId="29" type="noConversion"/>
  </si>
  <si>
    <t>Remark</t>
    <phoneticPr fontId="29" type="noConversion"/>
  </si>
  <si>
    <t>대당 O/H Cost
(단위:K원)</t>
    <phoneticPr fontId="29" type="noConversion"/>
  </si>
  <si>
    <t>증감
(단위:K원)</t>
    <phoneticPr fontId="29" type="noConversion"/>
  </si>
  <si>
    <t>1Q</t>
    <phoneticPr fontId="29" type="noConversion"/>
  </si>
  <si>
    <t>2Q</t>
    <phoneticPr fontId="29" type="noConversion"/>
  </si>
  <si>
    <t>TTL</t>
    <phoneticPr fontId="29" type="noConversion"/>
  </si>
  <si>
    <t>2017년</t>
    <phoneticPr fontId="29" type="noConversion"/>
  </si>
  <si>
    <t>2016년</t>
    <phoneticPr fontId="29" type="noConversion"/>
  </si>
  <si>
    <t>Jan</t>
    <phoneticPr fontId="29" type="noConversion"/>
  </si>
  <si>
    <t>Feb</t>
    <phoneticPr fontId="29" type="noConversion"/>
  </si>
  <si>
    <t>Mar</t>
    <phoneticPr fontId="29" type="noConversion"/>
  </si>
  <si>
    <t>Q'ty</t>
    <phoneticPr fontId="29" type="noConversion"/>
  </si>
  <si>
    <t>Cost</t>
    <phoneticPr fontId="29" type="noConversion"/>
  </si>
  <si>
    <t>Bumping</t>
    <phoneticPr fontId="29" type="noConversion"/>
  </si>
  <si>
    <t>AMAT Plating Cup</t>
    <phoneticPr fontId="29" type="noConversion"/>
  </si>
  <si>
    <t>노후로 교체 파트 증가</t>
    <phoneticPr fontId="29" type="noConversion"/>
  </si>
  <si>
    <t>AMAT Plating Robot</t>
    <phoneticPr fontId="29" type="noConversion"/>
  </si>
  <si>
    <t>Site</t>
    <phoneticPr fontId="2" type="noConversion"/>
  </si>
  <si>
    <t>AWW</t>
    <phoneticPr fontId="2" type="noConversion"/>
  </si>
  <si>
    <t>WW</t>
    <phoneticPr fontId="2" type="noConversion"/>
  </si>
  <si>
    <t>1Q</t>
    <phoneticPr fontId="2" type="noConversion"/>
  </si>
  <si>
    <t>2Q</t>
    <phoneticPr fontId="2" type="noConversion"/>
  </si>
  <si>
    <t>3Q</t>
    <phoneticPr fontId="2" type="noConversion"/>
  </si>
  <si>
    <t>4Q</t>
    <phoneticPr fontId="2" type="noConversion"/>
  </si>
  <si>
    <t>ww47</t>
    <phoneticPr fontId="2" type="noConversion"/>
  </si>
  <si>
    <t>ww48</t>
    <phoneticPr fontId="2" type="noConversion"/>
  </si>
  <si>
    <t>Sum
(YTD)</t>
    <phoneticPr fontId="2" type="noConversion"/>
  </si>
  <si>
    <t>Total</t>
    <phoneticPr fontId="2" type="noConversion"/>
  </si>
  <si>
    <t>TTL (4Q)</t>
    <phoneticPr fontId="2" type="noConversion"/>
  </si>
  <si>
    <t>Item</t>
    <phoneticPr fontId="2" type="noConversion"/>
  </si>
  <si>
    <t>ww47</t>
    <phoneticPr fontId="2" type="noConversion"/>
  </si>
  <si>
    <t>HR</t>
    <phoneticPr fontId="2" type="noConversion"/>
  </si>
  <si>
    <t>Day</t>
    <phoneticPr fontId="2" type="noConversion"/>
  </si>
  <si>
    <t>Day(sum)</t>
    <phoneticPr fontId="2" type="noConversion"/>
  </si>
  <si>
    <t>PLAN</t>
    <phoneticPr fontId="2" type="noConversion"/>
  </si>
  <si>
    <t>EE1</t>
    <phoneticPr fontId="2" type="noConversion"/>
  </si>
  <si>
    <t>EE2</t>
    <phoneticPr fontId="2" type="noConversion"/>
  </si>
  <si>
    <t>ATEP</t>
    <phoneticPr fontId="2" type="noConversion"/>
  </si>
  <si>
    <t>Request
Team (Line/PKG)</t>
    <phoneticPr fontId="2" type="noConversion"/>
  </si>
  <si>
    <t>New or
Fan-Out</t>
    <phoneticPr fontId="2" type="noConversion"/>
  </si>
  <si>
    <t>Final
Cost (3)</t>
    <phoneticPr fontId="2" type="noConversion"/>
  </si>
  <si>
    <t>EE Budget (2)</t>
    <phoneticPr fontId="2" type="noConversion"/>
  </si>
  <si>
    <r>
      <t xml:space="preserve">EE Budget
Total
</t>
    </r>
    <r>
      <rPr>
        <b/>
        <sz val="11"/>
        <color rgb="FFFFFF00"/>
        <rFont val="맑은 고딕"/>
        <family val="3"/>
        <charset val="129"/>
        <scheme val="minor"/>
      </rPr>
      <t>(</t>
    </r>
    <r>
      <rPr>
        <b/>
        <sz val="11"/>
        <color rgb="FFFFFF00"/>
        <rFont val="맑은 고딕"/>
        <family val="3"/>
        <charset val="129"/>
      </rPr>
      <t>②*④</t>
    </r>
    <r>
      <rPr>
        <b/>
        <sz val="11"/>
        <color rgb="FFFFFF00"/>
        <rFont val="맑은 고딕"/>
        <family val="3"/>
        <charset val="129"/>
        <scheme val="minor"/>
      </rPr>
      <t>)</t>
    </r>
    <phoneticPr fontId="2" type="noConversion"/>
  </si>
  <si>
    <t>eBoard</t>
    <phoneticPr fontId="2" type="noConversion"/>
  </si>
  <si>
    <t>Work Group</t>
    <phoneticPr fontId="2" type="noConversion"/>
  </si>
  <si>
    <r>
      <rPr>
        <b/>
        <sz val="10"/>
        <color rgb="FF0000FF"/>
        <rFont val="Arial"/>
        <family val="2"/>
      </rPr>
      <t>Category : R&amp;M, Capex</t>
    </r>
    <r>
      <rPr>
        <b/>
        <sz val="10"/>
        <color theme="1"/>
        <rFont val="Arial"/>
        <family val="2"/>
      </rPr>
      <t xml:space="preserve">  </t>
    </r>
    <r>
      <rPr>
        <b/>
        <sz val="10"/>
        <color rgb="FFFF0000"/>
        <rFont val="Arial"/>
        <family val="2"/>
      </rPr>
      <t xml:space="preserve">/  Sub Category : </t>
    </r>
    <r>
      <rPr>
        <b/>
        <sz val="10"/>
        <color rgb="FFFF0000"/>
        <rFont val="돋움"/>
        <family val="3"/>
        <charset val="129"/>
      </rPr>
      <t>비용절감</t>
    </r>
    <r>
      <rPr>
        <b/>
        <sz val="10"/>
        <color rgb="FFFF0000"/>
        <rFont val="Arial"/>
        <family val="2"/>
      </rPr>
      <t xml:space="preserve">, </t>
    </r>
    <r>
      <rPr>
        <b/>
        <sz val="10"/>
        <color rgb="FFFF0000"/>
        <rFont val="돋움"/>
        <family val="3"/>
        <charset val="129"/>
      </rPr>
      <t>생산성</t>
    </r>
    <r>
      <rPr>
        <b/>
        <sz val="10"/>
        <color rgb="FFFF0000"/>
        <rFont val="Arial"/>
        <family val="2"/>
      </rPr>
      <t xml:space="preserve">, </t>
    </r>
    <r>
      <rPr>
        <b/>
        <sz val="10"/>
        <color rgb="FFFF0000"/>
        <rFont val="돋움"/>
        <family val="3"/>
        <charset val="129"/>
      </rPr>
      <t>품질</t>
    </r>
    <r>
      <rPr>
        <b/>
        <sz val="10"/>
        <color rgb="FFFF0000"/>
        <rFont val="Arial"/>
        <family val="2"/>
      </rPr>
      <t xml:space="preserve">, </t>
    </r>
    <r>
      <rPr>
        <b/>
        <sz val="10"/>
        <color rgb="FFFF0000"/>
        <rFont val="돋움"/>
        <family val="3"/>
        <charset val="129"/>
      </rPr>
      <t>자동화</t>
    </r>
    <r>
      <rPr>
        <b/>
        <sz val="10"/>
        <color rgb="FFFF0000"/>
        <rFont val="Arial"/>
        <family val="2"/>
      </rPr>
      <t xml:space="preserve">, </t>
    </r>
    <r>
      <rPr>
        <b/>
        <sz val="10"/>
        <color rgb="FFFF0000"/>
        <rFont val="돋움"/>
        <family val="3"/>
        <charset val="129"/>
      </rPr>
      <t>가동율, 환경안전</t>
    </r>
    <phoneticPr fontId="2" type="noConversion"/>
  </si>
  <si>
    <t>%</t>
    <phoneticPr fontId="2" type="noConversion"/>
  </si>
  <si>
    <t>Cost Effect Analysis  / Month (K$)</t>
    <phoneticPr fontId="2" type="noConversion"/>
  </si>
  <si>
    <t>Monthly 피벗테이블용</t>
    <phoneticPr fontId="2" type="noConversion"/>
  </si>
  <si>
    <t>K5EE</t>
    <phoneticPr fontId="2" type="noConversion"/>
  </si>
  <si>
    <t>Target/Yr</t>
  </si>
  <si>
    <t>Portion(%)</t>
    <phoneticPr fontId="2" type="noConversion"/>
  </si>
  <si>
    <t>Achieve(%)</t>
    <phoneticPr fontId="2" type="noConversion"/>
  </si>
  <si>
    <t>Achieve(K$)</t>
    <phoneticPr fontId="2" type="noConversion"/>
  </si>
  <si>
    <t>Count</t>
    <phoneticPr fontId="2" type="noConversion"/>
  </si>
  <si>
    <t>Amount</t>
    <phoneticPr fontId="2" type="noConversion"/>
  </si>
  <si>
    <t>Project</t>
    <phoneticPr fontId="2" type="noConversion"/>
  </si>
  <si>
    <t>2Q</t>
  </si>
  <si>
    <t>3Q</t>
  </si>
  <si>
    <t>4Q</t>
  </si>
  <si>
    <t>YR TTL</t>
    <phoneticPr fontId="2" type="noConversion"/>
  </si>
  <si>
    <t>Plan</t>
    <phoneticPr fontId="2" type="noConversion"/>
  </si>
  <si>
    <t>Actual</t>
    <phoneticPr fontId="2" type="noConversion"/>
  </si>
  <si>
    <t>단위(억원)</t>
    <phoneticPr fontId="2" type="noConversion"/>
  </si>
  <si>
    <t>단위(K$)</t>
    <phoneticPr fontId="2" type="noConversion"/>
  </si>
  <si>
    <t>억원</t>
    <phoneticPr fontId="2" type="noConversion"/>
  </si>
  <si>
    <t>EXR ($)</t>
    <phoneticPr fontId="2" type="noConversion"/>
  </si>
  <si>
    <t>K$</t>
    <phoneticPr fontId="2" type="noConversion"/>
  </si>
  <si>
    <t>목표</t>
    <phoneticPr fontId="2" type="noConversion"/>
  </si>
  <si>
    <t>달성도</t>
    <phoneticPr fontId="2" type="noConversion"/>
  </si>
  <si>
    <t>TTL</t>
    <phoneticPr fontId="2" type="noConversion"/>
  </si>
  <si>
    <t>YR</t>
    <phoneticPr fontId="2" type="noConversion"/>
  </si>
  <si>
    <t>Annual Performance Summary</t>
    <phoneticPr fontId="2" type="noConversion"/>
  </si>
  <si>
    <t>Jan</t>
    <phoneticPr fontId="2" type="noConversion"/>
  </si>
  <si>
    <t>Month</t>
    <phoneticPr fontId="2" type="noConversion"/>
  </si>
  <si>
    <t>Feb</t>
    <phoneticPr fontId="2" type="noConversion"/>
  </si>
  <si>
    <t>Mar</t>
    <phoneticPr fontId="2" type="noConversion"/>
  </si>
  <si>
    <t>Apr</t>
    <phoneticPr fontId="2" type="noConversion"/>
  </si>
  <si>
    <t>May</t>
    <phoneticPr fontId="2" type="noConversion"/>
  </si>
  <si>
    <t>Jun</t>
    <phoneticPr fontId="2" type="noConversion"/>
  </si>
  <si>
    <t>Jul</t>
    <phoneticPr fontId="2" type="noConversion"/>
  </si>
  <si>
    <t>Aug</t>
    <phoneticPr fontId="2" type="noConversion"/>
  </si>
  <si>
    <t>Sep</t>
    <phoneticPr fontId="2" type="noConversion"/>
  </si>
  <si>
    <t>Oct</t>
    <phoneticPr fontId="2" type="noConversion"/>
  </si>
  <si>
    <t>Nov</t>
    <phoneticPr fontId="2" type="noConversion"/>
  </si>
  <si>
    <t>Dec</t>
    <phoneticPr fontId="2" type="noConversion"/>
  </si>
  <si>
    <t>S</t>
    <phoneticPr fontId="2" type="noConversion"/>
  </si>
  <si>
    <t>P</t>
    <phoneticPr fontId="2" type="noConversion"/>
  </si>
  <si>
    <t>E</t>
    <phoneticPr fontId="2" type="noConversion"/>
  </si>
  <si>
    <t>S: Support Q'ty</t>
    <phoneticPr fontId="2" type="noConversion"/>
  </si>
  <si>
    <t>P: Project Q'ty</t>
    <phoneticPr fontId="2" type="noConversion"/>
  </si>
  <si>
    <t>E: Effect (K$)</t>
    <phoneticPr fontId="2" type="noConversion"/>
  </si>
  <si>
    <t>Cost Reduction Performance</t>
    <phoneticPr fontId="2" type="noConversion"/>
  </si>
  <si>
    <t>Monthly Performance Summary</t>
    <phoneticPr fontId="2" type="noConversion"/>
  </si>
  <si>
    <t>Process
/Equipment</t>
    <phoneticPr fontId="2" type="noConversion"/>
  </si>
  <si>
    <r>
      <rPr>
        <b/>
        <sz val="10"/>
        <color theme="0"/>
        <rFont val="돋움"/>
        <family val="3"/>
        <charset val="129"/>
      </rPr>
      <t>건수</t>
    </r>
    <phoneticPr fontId="2" type="noConversion"/>
  </si>
  <si>
    <r>
      <rPr>
        <b/>
        <sz val="10"/>
        <color theme="0"/>
        <rFont val="돋움"/>
        <family val="3"/>
        <charset val="129"/>
      </rPr>
      <t>인원</t>
    </r>
    <phoneticPr fontId="2" type="noConversion"/>
  </si>
  <si>
    <r>
      <rPr>
        <b/>
        <sz val="10"/>
        <color theme="0"/>
        <rFont val="돋움"/>
        <family val="3"/>
        <charset val="129"/>
      </rPr>
      <t>일</t>
    </r>
    <phoneticPr fontId="2" type="noConversion"/>
  </si>
  <si>
    <r>
      <rPr>
        <b/>
        <sz val="10"/>
        <color theme="0"/>
        <rFont val="돋움"/>
        <family val="3"/>
        <charset val="129"/>
      </rPr>
      <t>일</t>
    </r>
    <r>
      <rPr>
        <b/>
        <sz val="10"/>
        <color theme="0"/>
        <rFont val="Arial"/>
        <family val="2"/>
      </rPr>
      <t>(TTL)</t>
    </r>
  </si>
  <si>
    <r>
      <t xml:space="preserve">AWW
</t>
    </r>
    <r>
      <rPr>
        <b/>
        <sz val="8"/>
        <color theme="0"/>
        <rFont val="Arial"/>
        <family val="2"/>
      </rPr>
      <t>(except ATK)</t>
    </r>
    <phoneticPr fontId="2" type="noConversion"/>
  </si>
  <si>
    <t>파트별</t>
    <phoneticPr fontId="2" type="noConversion"/>
  </si>
  <si>
    <t>1H</t>
    <phoneticPr fontId="2" type="noConversion"/>
  </si>
  <si>
    <t>2H</t>
    <phoneticPr fontId="2" type="noConversion"/>
  </si>
  <si>
    <t>분기별</t>
    <phoneticPr fontId="2" type="noConversion"/>
  </si>
  <si>
    <r>
      <rPr>
        <sz val="10"/>
        <color theme="1"/>
        <rFont val="맑은 고딕"/>
        <family val="3"/>
        <charset val="129"/>
      </rPr>
      <t>반기</t>
    </r>
    <r>
      <rPr>
        <sz val="10"/>
        <color theme="1"/>
        <rFont val="돋움"/>
        <family val="2"/>
        <charset val="129"/>
      </rPr>
      <t>별</t>
    </r>
    <phoneticPr fontId="2" type="noConversion"/>
  </si>
  <si>
    <t>2020 COST REDUCTION PERFORMANCE</t>
    <phoneticPr fontId="2" type="noConversion"/>
  </si>
  <si>
    <t>Quarterly Performance</t>
    <phoneticPr fontId="2" type="noConversion"/>
  </si>
  <si>
    <t>By Project</t>
    <phoneticPr fontId="2" type="noConversion"/>
  </si>
  <si>
    <t>By Category</t>
    <phoneticPr fontId="2" type="noConversion"/>
  </si>
  <si>
    <t>By Factory</t>
    <phoneticPr fontId="2" type="noConversion"/>
  </si>
  <si>
    <r>
      <t>Act vs. Plan (억원</t>
    </r>
    <r>
      <rPr>
        <b/>
        <sz val="11"/>
        <color theme="1"/>
        <rFont val="돋움"/>
        <family val="2"/>
        <charset val="129"/>
      </rPr>
      <t>)</t>
    </r>
    <phoneticPr fontId="2" type="noConversion"/>
  </si>
  <si>
    <r>
      <t>Act vs. Plan (K$</t>
    </r>
    <r>
      <rPr>
        <b/>
        <sz val="11"/>
        <color theme="1"/>
        <rFont val="돋움"/>
        <family val="2"/>
        <charset val="129"/>
      </rPr>
      <t>)</t>
    </r>
    <phoneticPr fontId="2" type="noConversion"/>
  </si>
  <si>
    <r>
      <rPr>
        <sz val="10"/>
        <color theme="1"/>
        <rFont val="맑은 고딕"/>
        <family val="3"/>
        <charset val="129"/>
      </rPr>
      <t>파트별</t>
    </r>
    <r>
      <rPr>
        <sz val="10"/>
        <color theme="1"/>
        <rFont val="Arial"/>
        <family val="2"/>
      </rPr>
      <t xml:space="preserve"> (K</t>
    </r>
    <r>
      <rPr>
        <sz val="10"/>
        <color theme="1"/>
        <rFont val="돋움"/>
        <family val="2"/>
        <charset val="129"/>
      </rPr>
      <t>$)</t>
    </r>
    <phoneticPr fontId="2" type="noConversion"/>
  </si>
  <si>
    <t>월별</t>
    <phoneticPr fontId="2" type="noConversion"/>
  </si>
  <si>
    <t>Effect(K$)</t>
    <phoneticPr fontId="2" type="noConversion"/>
  </si>
  <si>
    <t>AWW %</t>
    <phoneticPr fontId="2" type="noConversion"/>
  </si>
  <si>
    <t>AWW%</t>
    <phoneticPr fontId="2" type="noConversion"/>
  </si>
  <si>
    <t>TTL %</t>
    <phoneticPr fontId="2" type="noConversion"/>
  </si>
  <si>
    <t>The Status of Corp EE Activities in 2021</t>
    <phoneticPr fontId="2" type="noConversion"/>
  </si>
  <si>
    <t>실적</t>
    <phoneticPr fontId="2" type="noConversion"/>
  </si>
  <si>
    <t xml:space="preserve">EXR: </t>
    <phoneticPr fontId="2" type="noConversion"/>
  </si>
  <si>
    <r>
      <t>단위</t>
    </r>
    <r>
      <rPr>
        <sz val="10"/>
        <color theme="1"/>
        <rFont val="돋움"/>
        <family val="2"/>
        <charset val="129"/>
      </rPr>
      <t>: 억원</t>
    </r>
    <phoneticPr fontId="2" type="noConversion"/>
  </si>
  <si>
    <t>Plan/억원</t>
    <phoneticPr fontId="2" type="noConversion"/>
  </si>
  <si>
    <t>K$</t>
  </si>
  <si>
    <t>*단위:</t>
    <phoneticPr fontId="2" type="noConversion"/>
  </si>
  <si>
    <t>*EXR($):</t>
    <phoneticPr fontId="2" type="noConversion"/>
  </si>
  <si>
    <t>ATJ</t>
    <phoneticPr fontId="2" type="noConversion"/>
  </si>
  <si>
    <t>Sub. TTL</t>
    <phoneticPr fontId="2" type="noConversion"/>
  </si>
  <si>
    <t>Completed Item Summary of ATKEE Activities in 2021 (ww03)</t>
    <phoneticPr fontId="2" type="noConversion"/>
  </si>
  <si>
    <r>
      <t>107</t>
    </r>
    <r>
      <rPr>
        <sz val="10"/>
        <color theme="1"/>
        <rFont val="맑은 고딕"/>
        <family val="3"/>
        <charset val="129"/>
      </rPr>
      <t>억원</t>
    </r>
    <r>
      <rPr>
        <sz val="10"/>
        <color theme="1"/>
        <rFont val="Arial"/>
        <family val="3"/>
      </rPr>
      <t xml:space="preserve"> (</t>
    </r>
    <r>
      <rPr>
        <sz val="10"/>
        <color theme="1"/>
        <rFont val="맑은 고딕"/>
        <family val="3"/>
        <charset val="129"/>
      </rPr>
      <t>환률</t>
    </r>
    <r>
      <rPr>
        <sz val="10"/>
        <color theme="1"/>
        <rFont val="Arial"/>
        <family val="3"/>
      </rPr>
      <t xml:space="preserve"> 1100</t>
    </r>
    <r>
      <rPr>
        <sz val="10"/>
        <color theme="1"/>
        <rFont val="맑은 고딕"/>
        <family val="3"/>
        <charset val="129"/>
      </rPr>
      <t>원</t>
    </r>
    <r>
      <rPr>
        <sz val="10"/>
        <color theme="1"/>
        <rFont val="Arial"/>
        <family val="3"/>
      </rPr>
      <t xml:space="preserve"> </t>
    </r>
    <r>
      <rPr>
        <sz val="10"/>
        <color theme="1"/>
        <rFont val="맑은 고딕"/>
        <family val="3"/>
        <charset val="129"/>
      </rPr>
      <t>적용</t>
    </r>
    <r>
      <rPr>
        <sz val="10"/>
        <color theme="1"/>
        <rFont val="Arial"/>
        <family val="3"/>
      </rPr>
      <t>)</t>
    </r>
    <phoneticPr fontId="2" type="noConversion"/>
  </si>
  <si>
    <r>
      <t>22.5</t>
    </r>
    <r>
      <rPr>
        <sz val="10"/>
        <color theme="1"/>
        <rFont val="맑은 고딕"/>
        <family val="3"/>
        <charset val="129"/>
      </rPr>
      <t>억원</t>
    </r>
    <r>
      <rPr>
        <sz val="10"/>
        <color theme="1"/>
        <rFont val="돋움"/>
        <family val="2"/>
        <charset val="129"/>
      </rPr>
      <t>(환률 1100원 적용)</t>
    </r>
    <phoneticPr fontId="2" type="noConversion"/>
  </si>
  <si>
    <r>
      <t>20.5</t>
    </r>
    <r>
      <rPr>
        <sz val="10"/>
        <color theme="1"/>
        <rFont val="맑은 고딕"/>
        <family val="3"/>
        <charset val="129"/>
      </rPr>
      <t>억원</t>
    </r>
    <r>
      <rPr>
        <sz val="10"/>
        <color theme="1"/>
        <rFont val="돋움"/>
        <family val="2"/>
        <charset val="129"/>
      </rPr>
      <t>(환률 1100원 적용)</t>
    </r>
    <phoneticPr fontId="2" type="noConversion"/>
  </si>
  <si>
    <r>
      <t>150</t>
    </r>
    <r>
      <rPr>
        <sz val="10"/>
        <color theme="1"/>
        <rFont val="맑은 고딕"/>
        <family val="3"/>
        <charset val="129"/>
      </rPr>
      <t>억원 (환률 1100원 적용)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</si>
</sst>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General\ &quot;sets&quot;"/>
    <numFmt numFmtId="177" formatCode="0.0%"/>
    <numFmt numFmtId="178" formatCode="General&quot;건&quot;"/>
    <numFmt numFmtId="179" formatCode="&quot;$&quot;General&quot;K&quot;"/>
    <numFmt numFmtId="180" formatCode="General&quot;명&quot;"/>
    <numFmt numFmtId="181" formatCode="General&quot;일&quot;"/>
    <numFmt numFmtId="182" formatCode="0_);[Red]\(0\)"/>
    <numFmt numFmtId="183" formatCode="&quot;$&quot;0.0&quot;K&quot;"/>
    <numFmt numFmtId="184" formatCode="0.0&quot;일&quot;"/>
    <numFmt numFmtId="185" formatCode="0.0&quot;명&quot;"/>
    <numFmt numFmtId="186" formatCode="#,##0_ "/>
    <numFmt numFmtId="187" formatCode="#,##0_);[Red]\(#,##0\)"/>
    <numFmt numFmtId="188" formatCode="#,##0_ ;[Red]\-#,##0\ "/>
    <numFmt numFmtId="189" formatCode="&quot;$&quot;0&quot;K&quot;"/>
    <numFmt numFmtId="190" formatCode="\w\w#"/>
    <numFmt numFmtId="191" formatCode="&quot;$&quot;0.000&quot;K&quot;"/>
    <numFmt numFmtId="192" formatCode="&quot;$&quot;#,###.0&quot;K&quot;"/>
    <numFmt numFmtId="193" formatCode="_-* #,##0.0_-;\-* #,##0.0_-;_-* &quot;-&quot;_-;_-@_-"/>
    <numFmt numFmtId="194" formatCode="&quot;$&quot;#,###&quot;K&quot;"/>
  </numFmts>
  <fonts count="7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1"/>
      <color theme="1"/>
      <name val="Arial"/>
      <family val="2"/>
    </font>
    <font>
      <b/>
      <sz val="12"/>
      <color theme="1"/>
      <name val="맑은 고딕"/>
      <family val="3"/>
      <charset val="129"/>
      <scheme val="minor"/>
    </font>
    <font>
      <b/>
      <sz val="10"/>
      <color theme="0"/>
      <name val="돋움"/>
      <family val="3"/>
      <charset val="129"/>
    </font>
    <font>
      <b/>
      <sz val="8"/>
      <color theme="0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b/>
      <sz val="9"/>
      <color theme="1"/>
      <name val="맑은 고딕"/>
      <family val="2"/>
      <charset val="129"/>
      <scheme val="minor"/>
    </font>
    <font>
      <b/>
      <sz val="18"/>
      <color theme="1"/>
      <name val="Arial"/>
      <family val="2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rgb="FFFF0000"/>
      <name val="Arial"/>
      <family val="2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rgb="FF0000FF"/>
      <name val="Arial"/>
      <family val="2"/>
    </font>
    <font>
      <b/>
      <sz val="10"/>
      <color rgb="FFFF0000"/>
      <name val="돋움"/>
      <family val="3"/>
      <charset val="129"/>
    </font>
    <font>
      <sz val="9"/>
      <color rgb="FF0000FF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0"/>
      <color indexed="81"/>
      <name val="맑은 고딕"/>
      <family val="3"/>
      <charset val="129"/>
      <scheme val="minor"/>
    </font>
    <font>
      <sz val="10"/>
      <color indexed="81"/>
      <name val="맑은 고딕"/>
      <family val="3"/>
      <charset val="129"/>
      <scheme val="minor"/>
    </font>
    <font>
      <b/>
      <sz val="9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b/>
      <sz val="9"/>
      <color rgb="FF0012C0"/>
      <name val="맑은 고딕"/>
      <family val="3"/>
      <charset val="129"/>
      <scheme val="major"/>
    </font>
    <font>
      <b/>
      <sz val="9"/>
      <color rgb="FFFF0000"/>
      <name val="맑은 고딕"/>
      <family val="3"/>
      <charset val="129"/>
      <scheme val="major"/>
    </font>
    <font>
      <b/>
      <sz val="9"/>
      <color rgb="FF0070C0"/>
      <name val="맑은 고딕"/>
      <family val="3"/>
      <charset val="129"/>
      <scheme val="major"/>
    </font>
    <font>
      <b/>
      <sz val="9"/>
      <color indexed="10"/>
      <name val="맑은 고딕"/>
      <family val="3"/>
      <charset val="129"/>
      <scheme val="major"/>
    </font>
    <font>
      <b/>
      <sz val="9"/>
      <color rgb="FF0012C0"/>
      <name val="Arial"/>
      <family val="2"/>
    </font>
    <font>
      <b/>
      <sz val="9"/>
      <color theme="1"/>
      <name val="Arial"/>
      <family val="2"/>
    </font>
    <font>
      <b/>
      <sz val="9"/>
      <color rgb="FF000066"/>
      <name val="맑은 고딕"/>
      <family val="3"/>
      <charset val="129"/>
      <scheme val="major"/>
    </font>
    <font>
      <sz val="9"/>
      <color theme="1"/>
      <name val="Arial"/>
      <family val="2"/>
    </font>
    <font>
      <b/>
      <sz val="9"/>
      <color theme="0"/>
      <name val="돋움"/>
      <family val="3"/>
      <charset val="129"/>
    </font>
    <font>
      <b/>
      <sz val="9"/>
      <color rgb="FFFFFF00"/>
      <name val="돋움"/>
      <family val="3"/>
      <charset val="129"/>
    </font>
    <font>
      <b/>
      <sz val="9"/>
      <color theme="0"/>
      <name val="Arial"/>
      <family val="2"/>
    </font>
    <font>
      <sz val="9"/>
      <name val="Arial"/>
      <family val="2"/>
    </font>
    <font>
      <sz val="9"/>
      <color rgb="FF0000FF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10"/>
      <color theme="1"/>
      <name val="Arial"/>
      <family val="3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FFFF00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11"/>
      <color rgb="FFFFFF00"/>
      <name val="맑은 고딕"/>
      <family val="3"/>
      <charset val="129"/>
      <scheme val="minor"/>
    </font>
    <font>
      <b/>
      <sz val="11"/>
      <color rgb="FFFFFF00"/>
      <name val="맑은 고딕"/>
      <family val="3"/>
      <charset val="129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돋움"/>
      <family val="2"/>
      <charset val="129"/>
    </font>
    <font>
      <sz val="10"/>
      <color theme="1"/>
      <name val="맑은 고딕"/>
      <family val="2"/>
      <charset val="129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b/>
      <sz val="8"/>
      <color theme="0"/>
      <name val="Arial"/>
      <family val="2"/>
    </font>
    <font>
      <b/>
      <sz val="10"/>
      <color rgb="FFFFFF00"/>
      <name val="Arial"/>
      <family val="2"/>
    </font>
    <font>
      <b/>
      <sz val="11"/>
      <color rgb="FFFFFF00"/>
      <name val="Arial"/>
      <family val="2"/>
    </font>
    <font>
      <sz val="10"/>
      <color theme="1"/>
      <name val="Arial"/>
      <family val="3"/>
      <charset val="129"/>
    </font>
    <font>
      <b/>
      <sz val="11"/>
      <color theme="1"/>
      <name val="Arial"/>
      <family val="2"/>
    </font>
    <font>
      <b/>
      <sz val="11"/>
      <color theme="1"/>
      <name val="돋움"/>
      <family val="2"/>
      <charset val="129"/>
    </font>
    <font>
      <b/>
      <sz val="10"/>
      <color theme="0"/>
      <name val="Arial"/>
      <family val="3"/>
    </font>
    <font>
      <b/>
      <sz val="9"/>
      <color theme="1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darkUp">
        <fgColor theme="4" tint="-0.24994659260841701"/>
        <bgColor theme="3" tint="-0.499984740745262"/>
      </patternFill>
    </fill>
    <fill>
      <patternFill patternType="lightUp">
        <fgColor theme="4" tint="-0.24994659260841701"/>
        <bgColor theme="3" tint="-0.499984740745262"/>
      </patternFill>
    </fill>
    <fill>
      <patternFill patternType="lightUp">
        <fgColor theme="5" tint="-0.24994659260841701"/>
        <bgColor theme="3" tint="-0.49998474074526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4" tint="-0.24994659260841701"/>
        <bgColor theme="8" tint="-0.499984740745262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FF66"/>
        <bgColor indexed="64"/>
      </patternFill>
    </fill>
  </fills>
  <borders count="5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 tint="-0.24994659260841701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 tint="-0.24994659260841701"/>
      </bottom>
      <diagonal/>
    </border>
    <border>
      <left/>
      <right style="medium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/>
      </left>
      <right style="medium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/>
      </left>
      <right style="medium">
        <color theme="0"/>
      </right>
      <top/>
      <bottom style="thin">
        <color theme="0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rgb="FFFFFFFF"/>
      </bottom>
      <diagonal/>
    </border>
    <border>
      <left style="medium">
        <color theme="0"/>
      </left>
      <right style="medium">
        <color theme="0"/>
      </right>
      <top style="thin">
        <color rgb="FFFFFFFF"/>
      </top>
      <bottom style="thin">
        <color rgb="FFBFBFBF"/>
      </bottom>
      <diagonal/>
    </border>
    <border>
      <left style="medium">
        <color theme="0"/>
      </left>
      <right style="medium">
        <color theme="0"/>
      </right>
      <top style="thin">
        <color rgb="FFBFBFBF"/>
      </top>
      <bottom style="thin">
        <color rgb="FFBFBFBF"/>
      </bottom>
      <diagonal/>
    </border>
    <border>
      <left style="medium">
        <color theme="0"/>
      </left>
      <right/>
      <top style="thin">
        <color rgb="FFFFFFFF"/>
      </top>
      <bottom style="thin">
        <color rgb="FFBFBFBF"/>
      </bottom>
      <diagonal/>
    </border>
    <border>
      <left style="medium">
        <color theme="0"/>
      </left>
      <right/>
      <top style="thin">
        <color rgb="FFBFBFBF"/>
      </top>
      <bottom style="thin">
        <color rgb="FFBFBFBF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thin">
        <color rgb="FFBFBFBF"/>
      </top>
      <bottom style="medium">
        <color theme="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 style="thin">
        <color theme="0" tint="-0.2499465926084170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/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18" fillId="0" borderId="0">
      <alignment vertical="center"/>
    </xf>
    <xf numFmtId="41" fontId="9" fillId="0" borderId="0" applyFont="0" applyFill="0" applyBorder="0" applyAlignment="0" applyProtection="0"/>
    <xf numFmtId="0" fontId="9" fillId="0" borderId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4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177" fontId="3" fillId="0" borderId="6" xfId="2" applyNumberFormat="1" applyFont="1" applyBorder="1" applyAlignment="1">
      <alignment horizontal="center" vertical="center"/>
    </xf>
    <xf numFmtId="41" fontId="3" fillId="0" borderId="0" xfId="1" applyFont="1">
      <alignment vertical="center"/>
    </xf>
    <xf numFmtId="0" fontId="6" fillId="0" borderId="0" xfId="0" applyFont="1" applyAlignment="1">
      <alignment horizontal="left" vertical="center"/>
    </xf>
    <xf numFmtId="178" fontId="3" fillId="0" borderId="7" xfId="0" applyNumberFormat="1" applyFont="1" applyBorder="1" applyAlignment="1">
      <alignment horizontal="center" vertical="center"/>
    </xf>
    <xf numFmtId="182" fontId="3" fillId="0" borderId="7" xfId="0" applyNumberFormat="1" applyFont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 wrapText="1"/>
    </xf>
    <xf numFmtId="176" fontId="11" fillId="2" borderId="10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indent="1"/>
    </xf>
    <xf numFmtId="0" fontId="13" fillId="0" borderId="6" xfId="0" applyFont="1" applyBorder="1" applyAlignment="1">
      <alignment horizontal="left" vertical="center" indent="1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182" fontId="12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9" fontId="12" fillId="0" borderId="0" xfId="2" applyFont="1" applyAlignment="1">
      <alignment horizontal="center" vertical="center"/>
    </xf>
    <xf numFmtId="183" fontId="12" fillId="0" borderId="0" xfId="0" applyNumberFormat="1" applyFont="1" applyAlignment="1">
      <alignment horizontal="right" vertical="center"/>
    </xf>
    <xf numFmtId="183" fontId="3" fillId="0" borderId="7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 wrapText="1" indent="1"/>
    </xf>
    <xf numFmtId="41" fontId="12" fillId="0" borderId="0" xfId="1" applyFont="1" applyAlignment="1">
      <alignment horizontal="center" vertical="center"/>
    </xf>
    <xf numFmtId="182" fontId="8" fillId="2" borderId="10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184" fontId="3" fillId="0" borderId="7" xfId="0" applyNumberFormat="1" applyFont="1" applyBorder="1" applyAlignment="1">
      <alignment horizontal="center" vertical="center"/>
    </xf>
    <xf numFmtId="185" fontId="3" fillId="0" borderId="7" xfId="0" applyNumberFormat="1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79" fontId="14" fillId="0" borderId="14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9" fontId="14" fillId="0" borderId="15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79" fontId="14" fillId="0" borderId="18" xfId="0" applyNumberFormat="1" applyFont="1" applyBorder="1" applyAlignment="1">
      <alignment horizontal="center" vertical="center"/>
    </xf>
    <xf numFmtId="179" fontId="14" fillId="0" borderId="18" xfId="1" applyNumberFormat="1" applyFont="1" applyBorder="1" applyAlignment="1">
      <alignment horizontal="center" vertical="center"/>
    </xf>
    <xf numFmtId="182" fontId="3" fillId="5" borderId="7" xfId="0" applyNumberFormat="1" applyFont="1" applyFill="1" applyBorder="1" applyAlignment="1">
      <alignment horizontal="center" vertical="center"/>
    </xf>
    <xf numFmtId="182" fontId="19" fillId="5" borderId="7" xfId="0" applyNumberFormat="1" applyFont="1" applyFill="1" applyBorder="1" applyAlignment="1">
      <alignment horizontal="center" vertical="center"/>
    </xf>
    <xf numFmtId="181" fontId="12" fillId="0" borderId="0" xfId="0" applyNumberFormat="1" applyFont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179" fontId="20" fillId="0" borderId="15" xfId="0" applyNumberFormat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1" fontId="14" fillId="0" borderId="16" xfId="0" applyNumberFormat="1" applyFont="1" applyBorder="1" applyAlignment="1">
      <alignment horizontal="left" vertical="center"/>
    </xf>
    <xf numFmtId="181" fontId="14" fillId="0" borderId="17" xfId="0" applyNumberFormat="1" applyFont="1" applyBorder="1" applyAlignment="1">
      <alignment horizontal="left" vertical="center"/>
    </xf>
    <xf numFmtId="181" fontId="14" fillId="0" borderId="19" xfId="0" applyNumberFormat="1" applyFont="1" applyBorder="1" applyAlignment="1">
      <alignment horizontal="left" vertical="center"/>
    </xf>
    <xf numFmtId="181" fontId="14" fillId="0" borderId="19" xfId="1" applyNumberFormat="1" applyFont="1" applyBorder="1" applyAlignment="1">
      <alignment horizontal="left" vertical="center"/>
    </xf>
    <xf numFmtId="0" fontId="32" fillId="0" borderId="0" xfId="7" applyFont="1" applyAlignment="1">
      <alignment horizontal="center" vertical="center" wrapText="1"/>
    </xf>
    <xf numFmtId="0" fontId="33" fillId="0" borderId="0" xfId="0" applyFont="1">
      <alignment vertical="center"/>
    </xf>
    <xf numFmtId="187" fontId="32" fillId="7" borderId="21" xfId="7" applyNumberFormat="1" applyFont="1" applyFill="1" applyBorder="1" applyAlignment="1">
      <alignment horizontal="center" vertical="center"/>
    </xf>
    <xf numFmtId="0" fontId="32" fillId="7" borderId="21" xfId="7" applyFont="1" applyFill="1" applyBorder="1" applyAlignment="1">
      <alignment horizontal="center" vertical="center"/>
    </xf>
    <xf numFmtId="0" fontId="32" fillId="9" borderId="21" xfId="7" applyFont="1" applyFill="1" applyBorder="1" applyAlignment="1">
      <alignment horizontal="center" vertical="center"/>
    </xf>
    <xf numFmtId="187" fontId="32" fillId="9" borderId="21" xfId="7" applyNumberFormat="1" applyFont="1" applyFill="1" applyBorder="1" applyAlignment="1">
      <alignment horizontal="center" vertical="center"/>
    </xf>
    <xf numFmtId="0" fontId="32" fillId="10" borderId="21" xfId="7" applyFont="1" applyFill="1" applyBorder="1" applyAlignment="1">
      <alignment horizontal="left" vertical="center"/>
    </xf>
    <xf numFmtId="41" fontId="34" fillId="13" borderId="21" xfId="1" applyFont="1" applyFill="1" applyBorder="1" applyAlignment="1">
      <alignment horizontal="right" vertical="center"/>
    </xf>
    <xf numFmtId="182" fontId="32" fillId="6" borderId="21" xfId="10" applyNumberFormat="1" applyFont="1" applyFill="1" applyBorder="1" applyAlignment="1">
      <alignment horizontal="right" vertical="center"/>
    </xf>
    <xf numFmtId="188" fontId="35" fillId="0" borderId="21" xfId="9" applyNumberFormat="1" applyFont="1" applyBorder="1" applyAlignment="1">
      <alignment horizontal="right" vertical="center"/>
    </xf>
    <xf numFmtId="187" fontId="36" fillId="0" borderId="21" xfId="10" applyNumberFormat="1" applyFont="1" applyBorder="1" applyAlignment="1">
      <alignment horizontal="center" vertical="center"/>
    </xf>
    <xf numFmtId="41" fontId="32" fillId="0" borderId="21" xfId="1" applyFont="1" applyBorder="1" applyAlignment="1">
      <alignment horizontal="right" vertical="center"/>
    </xf>
    <xf numFmtId="188" fontId="35" fillId="0" borderId="21" xfId="1" applyNumberFormat="1" applyFont="1" applyBorder="1" applyAlignment="1">
      <alignment horizontal="right" vertical="center"/>
    </xf>
    <xf numFmtId="186" fontId="37" fillId="0" borderId="0" xfId="9" applyNumberFormat="1" applyFont="1" applyAlignment="1">
      <alignment horizontal="center" vertical="center"/>
    </xf>
    <xf numFmtId="182" fontId="38" fillId="16" borderId="21" xfId="10" applyNumberFormat="1" applyFont="1" applyFill="1" applyBorder="1" applyAlignment="1">
      <alignment horizontal="center" vertical="center"/>
    </xf>
    <xf numFmtId="41" fontId="34" fillId="17" borderId="21" xfId="1" applyFont="1" applyFill="1" applyBorder="1" applyAlignment="1">
      <alignment horizontal="center" vertical="center"/>
    </xf>
    <xf numFmtId="188" fontId="35" fillId="6" borderId="21" xfId="9" applyNumberFormat="1" applyFont="1" applyFill="1" applyBorder="1" applyAlignment="1">
      <alignment horizontal="right" vertical="center"/>
    </xf>
    <xf numFmtId="41" fontId="32" fillId="6" borderId="21" xfId="1" applyFont="1" applyFill="1" applyBorder="1" applyAlignment="1">
      <alignment horizontal="right" vertical="center"/>
    </xf>
    <xf numFmtId="188" fontId="35" fillId="6" borderId="21" xfId="1" applyNumberFormat="1" applyFont="1" applyFill="1" applyBorder="1" applyAlignment="1">
      <alignment horizontal="right" vertical="center"/>
    </xf>
    <xf numFmtId="0" fontId="39" fillId="10" borderId="21" xfId="8" applyFont="1" applyFill="1" applyBorder="1" applyAlignment="1">
      <alignment vertical="center"/>
    </xf>
    <xf numFmtId="0" fontId="36" fillId="6" borderId="21" xfId="10" applyFont="1" applyFill="1" applyBorder="1" applyAlignment="1">
      <alignment horizontal="center" vertical="center"/>
    </xf>
    <xf numFmtId="182" fontId="38" fillId="6" borderId="21" xfId="7" applyNumberFormat="1" applyFont="1" applyFill="1" applyBorder="1" applyAlignment="1">
      <alignment horizontal="center" vertical="center"/>
    </xf>
    <xf numFmtId="182" fontId="38" fillId="0" borderId="21" xfId="7" applyNumberFormat="1" applyFont="1" applyBorder="1" applyAlignment="1">
      <alignment horizontal="center" vertical="center"/>
    </xf>
    <xf numFmtId="182" fontId="32" fillId="0" borderId="21" xfId="7" applyNumberFormat="1" applyFont="1" applyBorder="1" applyAlignment="1">
      <alignment horizontal="right" vertical="center"/>
    </xf>
    <xf numFmtId="182" fontId="38" fillId="0" borderId="21" xfId="10" applyNumberFormat="1" applyFont="1" applyBorder="1" applyAlignment="1">
      <alignment horizontal="center" vertical="center"/>
    </xf>
    <xf numFmtId="0" fontId="32" fillId="10" borderId="21" xfId="7" applyFont="1" applyFill="1" applyBorder="1" applyAlignment="1">
      <alignment horizontal="center" vertical="center"/>
    </xf>
    <xf numFmtId="0" fontId="32" fillId="10" borderId="21" xfId="10" applyFont="1" applyFill="1" applyBorder="1" applyAlignment="1">
      <alignment horizontal="left" vertical="center"/>
    </xf>
    <xf numFmtId="186" fontId="35" fillId="0" borderId="0" xfId="9" applyNumberFormat="1" applyFont="1" applyAlignment="1">
      <alignment horizontal="center" vertical="center"/>
    </xf>
    <xf numFmtId="0" fontId="32" fillId="10" borderId="21" xfId="8" applyFont="1" applyFill="1" applyBorder="1" applyAlignment="1">
      <alignment vertical="center"/>
    </xf>
    <xf numFmtId="186" fontId="36" fillId="0" borderId="21" xfId="8" applyNumberFormat="1" applyFont="1" applyBorder="1" applyAlignment="1">
      <alignment horizontal="center" vertical="center"/>
    </xf>
    <xf numFmtId="0" fontId="37" fillId="0" borderId="0" xfId="8" applyFont="1" applyAlignment="1">
      <alignment horizontal="center" vertical="center"/>
    </xf>
    <xf numFmtId="182" fontId="34" fillId="0" borderId="21" xfId="8" applyNumberFormat="1" applyFont="1" applyBorder="1" applyAlignment="1">
      <alignment horizontal="center" vertical="center"/>
    </xf>
    <xf numFmtId="41" fontId="34" fillId="14" borderId="21" xfId="1" applyFont="1" applyFill="1" applyBorder="1" applyAlignment="1">
      <alignment horizontal="right" vertical="center"/>
    </xf>
    <xf numFmtId="186" fontId="32" fillId="14" borderId="21" xfId="8" applyNumberFormat="1" applyFont="1" applyFill="1" applyBorder="1" applyAlignment="1">
      <alignment horizontal="right" vertical="center"/>
    </xf>
    <xf numFmtId="188" fontId="35" fillId="14" borderId="21" xfId="8" applyNumberFormat="1" applyFont="1" applyFill="1" applyBorder="1" applyAlignment="1">
      <alignment horizontal="right" vertical="center"/>
    </xf>
    <xf numFmtId="186" fontId="36" fillId="14" borderId="21" xfId="8" applyNumberFormat="1" applyFont="1" applyFill="1" applyBorder="1" applyAlignment="1">
      <alignment horizontal="center" vertical="center"/>
    </xf>
    <xf numFmtId="41" fontId="32" fillId="14" borderId="21" xfId="1" applyFont="1" applyFill="1" applyBorder="1" applyAlignment="1">
      <alignment horizontal="right" vertical="center"/>
    </xf>
    <xf numFmtId="188" fontId="32" fillId="14" borderId="21" xfId="1" applyNumberFormat="1" applyFont="1" applyFill="1" applyBorder="1" applyAlignment="1">
      <alignment horizontal="right" vertical="center"/>
    </xf>
    <xf numFmtId="186" fontId="40" fillId="6" borderId="0" xfId="9" applyNumberFormat="1" applyFont="1" applyFill="1" applyAlignment="1">
      <alignment horizontal="center" vertical="center"/>
    </xf>
    <xf numFmtId="187" fontId="32" fillId="14" borderId="21" xfId="7" applyNumberFormat="1" applyFont="1" applyFill="1" applyBorder="1" applyAlignment="1">
      <alignment horizontal="center" vertical="center"/>
    </xf>
    <xf numFmtId="41" fontId="34" fillId="15" borderId="21" xfId="1" applyFont="1" applyFill="1" applyBorder="1" applyAlignment="1">
      <alignment horizontal="right" vertical="center"/>
    </xf>
    <xf numFmtId="188" fontId="35" fillId="14" borderId="21" xfId="9" applyNumberFormat="1" applyFont="1" applyFill="1" applyBorder="1" applyAlignment="1">
      <alignment horizontal="right" vertical="center"/>
    </xf>
    <xf numFmtId="9" fontId="36" fillId="14" borderId="21" xfId="8" applyNumberFormat="1" applyFont="1" applyFill="1" applyBorder="1" applyAlignment="1">
      <alignment horizontal="center" vertical="center"/>
    </xf>
    <xf numFmtId="186" fontId="40" fillId="0" borderId="0" xfId="9" applyNumberFormat="1" applyFont="1" applyAlignment="1">
      <alignment horizontal="center" vertical="center"/>
    </xf>
    <xf numFmtId="187" fontId="34" fillId="14" borderId="21" xfId="7" applyNumberFormat="1" applyFont="1" applyFill="1" applyBorder="1" applyAlignment="1">
      <alignment horizontal="center" vertical="center"/>
    </xf>
    <xf numFmtId="187" fontId="32" fillId="15" borderId="21" xfId="7" applyNumberFormat="1" applyFont="1" applyFill="1" applyBorder="1" applyAlignment="1">
      <alignment horizontal="right" vertical="center"/>
    </xf>
    <xf numFmtId="188" fontId="32" fillId="15" borderId="21" xfId="7" applyNumberFormat="1" applyFont="1" applyFill="1" applyBorder="1" applyAlignment="1">
      <alignment horizontal="right" vertical="center"/>
    </xf>
    <xf numFmtId="177" fontId="36" fillId="15" borderId="21" xfId="11" applyNumberFormat="1" applyFont="1" applyFill="1" applyBorder="1" applyAlignment="1">
      <alignment horizontal="center" vertical="center"/>
    </xf>
    <xf numFmtId="41" fontId="32" fillId="15" borderId="21" xfId="1" applyFont="1" applyFill="1" applyBorder="1" applyAlignment="1">
      <alignment horizontal="right" vertical="center"/>
    </xf>
    <xf numFmtId="188" fontId="32" fillId="15" borderId="21" xfId="1" applyNumberFormat="1" applyFont="1" applyFill="1" applyBorder="1" applyAlignment="1">
      <alignment horizontal="right" vertical="center"/>
    </xf>
    <xf numFmtId="187" fontId="32" fillId="0" borderId="0" xfId="7" applyNumberFormat="1" applyFont="1" applyAlignment="1">
      <alignment horizontal="center" vertical="center"/>
    </xf>
    <xf numFmtId="186" fontId="34" fillId="15" borderId="21" xfId="8" applyNumberFormat="1" applyFont="1" applyFill="1" applyBorder="1" applyAlignment="1">
      <alignment horizontal="center" vertical="center"/>
    </xf>
    <xf numFmtId="187" fontId="32" fillId="13" borderId="21" xfId="7" applyNumberFormat="1" applyFont="1" applyFill="1" applyBorder="1" applyAlignment="1">
      <alignment horizontal="right" vertical="center"/>
    </xf>
    <xf numFmtId="188" fontId="35" fillId="13" borderId="21" xfId="7" applyNumberFormat="1" applyFont="1" applyFill="1" applyBorder="1" applyAlignment="1">
      <alignment horizontal="right" vertical="center"/>
    </xf>
    <xf numFmtId="177" fontId="36" fillId="13" borderId="21" xfId="7" applyNumberFormat="1" applyFont="1" applyFill="1" applyBorder="1" applyAlignment="1">
      <alignment horizontal="center" vertical="center"/>
    </xf>
    <xf numFmtId="41" fontId="32" fillId="13" borderId="21" xfId="1" applyFont="1" applyFill="1" applyBorder="1" applyAlignment="1">
      <alignment horizontal="right" vertical="center"/>
    </xf>
    <xf numFmtId="188" fontId="32" fillId="13" borderId="21" xfId="1" applyNumberFormat="1" applyFont="1" applyFill="1" applyBorder="1" applyAlignment="1">
      <alignment horizontal="right" vertical="center"/>
    </xf>
    <xf numFmtId="0" fontId="32" fillId="6" borderId="0" xfId="7" applyFont="1" applyFill="1" applyAlignment="1">
      <alignment horizontal="center" vertical="center"/>
    </xf>
    <xf numFmtId="187" fontId="32" fillId="13" borderId="21" xfId="7" applyNumberFormat="1" applyFont="1" applyFill="1" applyBorder="1" applyAlignment="1">
      <alignment horizontal="center" vertical="center"/>
    </xf>
    <xf numFmtId="41" fontId="32" fillId="8" borderId="21" xfId="1" applyFont="1" applyFill="1" applyBorder="1" applyAlignment="1">
      <alignment horizontal="center" vertical="center"/>
    </xf>
    <xf numFmtId="0" fontId="32" fillId="0" borderId="0" xfId="7" applyFont="1" applyAlignment="1">
      <alignment horizontal="center" vertical="center"/>
    </xf>
    <xf numFmtId="186" fontId="35" fillId="15" borderId="21" xfId="8" applyNumberFormat="1" applyFont="1" applyFill="1" applyBorder="1" applyAlignment="1">
      <alignment horizontal="center" vertical="center"/>
    </xf>
    <xf numFmtId="181" fontId="20" fillId="0" borderId="17" xfId="0" applyNumberFormat="1" applyFont="1" applyBorder="1" applyAlignment="1">
      <alignment horizontal="left" vertical="center"/>
    </xf>
    <xf numFmtId="190" fontId="12" fillId="0" borderId="0" xfId="0" applyNumberFormat="1" applyFont="1" applyAlignment="1">
      <alignment horizontal="center" vertical="center"/>
    </xf>
    <xf numFmtId="190" fontId="14" fillId="0" borderId="14" xfId="0" applyNumberFormat="1" applyFont="1" applyBorder="1" applyAlignment="1">
      <alignment horizontal="center" vertical="center"/>
    </xf>
    <xf numFmtId="190" fontId="14" fillId="0" borderId="15" xfId="0" applyNumberFormat="1" applyFont="1" applyBorder="1" applyAlignment="1">
      <alignment horizontal="center" vertical="center"/>
    </xf>
    <xf numFmtId="190" fontId="14" fillId="0" borderId="18" xfId="0" applyNumberFormat="1" applyFont="1" applyBorder="1" applyAlignment="1">
      <alignment horizontal="center" vertical="center"/>
    </xf>
    <xf numFmtId="190" fontId="14" fillId="0" borderId="18" xfId="1" applyNumberFormat="1" applyFont="1" applyBorder="1" applyAlignment="1">
      <alignment horizontal="center" vertical="center"/>
    </xf>
    <xf numFmtId="190" fontId="20" fillId="0" borderId="15" xfId="0" applyNumberFormat="1" applyFont="1" applyBorder="1" applyAlignment="1">
      <alignment horizontal="center" vertical="center"/>
    </xf>
    <xf numFmtId="0" fontId="42" fillId="3" borderId="8" xfId="0" applyFont="1" applyFill="1" applyBorder="1" applyAlignment="1">
      <alignment horizontal="center" vertical="center"/>
    </xf>
    <xf numFmtId="0" fontId="44" fillId="3" borderId="8" xfId="0" applyFont="1" applyFill="1" applyBorder="1" applyAlignment="1">
      <alignment horizontal="center" vertical="center"/>
    </xf>
    <xf numFmtId="0" fontId="42" fillId="4" borderId="8" xfId="0" applyFont="1" applyFill="1" applyBorder="1" applyAlignment="1">
      <alignment horizontal="center" vertical="center"/>
    </xf>
    <xf numFmtId="0" fontId="44" fillId="4" borderId="8" xfId="0" applyFont="1" applyFill="1" applyBorder="1" applyAlignment="1">
      <alignment horizontal="center" vertical="center"/>
    </xf>
    <xf numFmtId="178" fontId="41" fillId="0" borderId="7" xfId="0" applyNumberFormat="1" applyFont="1" applyBorder="1" applyAlignment="1">
      <alignment horizontal="center" vertical="center"/>
    </xf>
    <xf numFmtId="189" fontId="41" fillId="0" borderId="7" xfId="0" applyNumberFormat="1" applyFont="1" applyBorder="1" applyAlignment="1">
      <alignment horizontal="center" vertical="center"/>
    </xf>
    <xf numFmtId="189" fontId="45" fillId="19" borderId="7" xfId="0" applyNumberFormat="1" applyFont="1" applyFill="1" applyBorder="1" applyAlignment="1">
      <alignment horizontal="center" vertical="center"/>
    </xf>
    <xf numFmtId="189" fontId="41" fillId="5" borderId="7" xfId="0" applyNumberFormat="1" applyFont="1" applyFill="1" applyBorder="1" applyAlignment="1">
      <alignment horizontal="center" vertical="center"/>
    </xf>
    <xf numFmtId="177" fontId="41" fillId="0" borderId="6" xfId="2" applyNumberFormat="1" applyFont="1" applyBorder="1" applyAlignment="1">
      <alignment horizontal="center" vertical="center"/>
    </xf>
    <xf numFmtId="189" fontId="42" fillId="3" borderId="8" xfId="0" applyNumberFormat="1" applyFont="1" applyFill="1" applyBorder="1" applyAlignment="1">
      <alignment horizontal="center" vertical="center"/>
    </xf>
    <xf numFmtId="189" fontId="42" fillId="4" borderId="8" xfId="0" applyNumberFormat="1" applyFont="1" applyFill="1" applyBorder="1" applyAlignment="1">
      <alignment horizontal="center" vertical="center"/>
    </xf>
    <xf numFmtId="0" fontId="42" fillId="3" borderId="8" xfId="0" applyFont="1" applyFill="1" applyBorder="1" applyAlignment="1">
      <alignment horizontal="center" vertical="center" wrapText="1"/>
    </xf>
    <xf numFmtId="0" fontId="43" fillId="3" borderId="8" xfId="0" applyFont="1" applyFill="1" applyBorder="1" applyAlignment="1">
      <alignment horizontal="center" vertical="center"/>
    </xf>
    <xf numFmtId="189" fontId="43" fillId="3" borderId="8" xfId="0" applyNumberFormat="1" applyFont="1" applyFill="1" applyBorder="1" applyAlignment="1">
      <alignment horizontal="center" vertical="center"/>
    </xf>
    <xf numFmtId="189" fontId="43" fillId="4" borderId="8" xfId="0" applyNumberFormat="1" applyFont="1" applyFill="1" applyBorder="1" applyAlignment="1">
      <alignment horizontal="center" vertical="center"/>
    </xf>
    <xf numFmtId="0" fontId="42" fillId="18" borderId="8" xfId="0" applyFont="1" applyFill="1" applyBorder="1" applyAlignment="1">
      <alignment horizontal="center" vertical="center"/>
    </xf>
    <xf numFmtId="0" fontId="44" fillId="18" borderId="8" xfId="0" applyFont="1" applyFill="1" applyBorder="1" applyAlignment="1">
      <alignment horizontal="center" vertical="center"/>
    </xf>
    <xf numFmtId="189" fontId="42" fillId="18" borderId="8" xfId="0" applyNumberFormat="1" applyFont="1" applyFill="1" applyBorder="1" applyAlignment="1">
      <alignment horizontal="center" vertical="center"/>
    </xf>
    <xf numFmtId="181" fontId="14" fillId="0" borderId="17" xfId="1" applyNumberFormat="1" applyFont="1" applyBorder="1" applyAlignment="1">
      <alignment horizontal="left" vertical="center"/>
    </xf>
    <xf numFmtId="179" fontId="14" fillId="0" borderId="15" xfId="1" applyNumberFormat="1" applyFont="1" applyBorder="1" applyAlignment="1">
      <alignment horizontal="center" vertical="center"/>
    </xf>
    <xf numFmtId="179" fontId="20" fillId="0" borderId="15" xfId="1" applyNumberFormat="1" applyFont="1" applyBorder="1" applyAlignment="1">
      <alignment horizontal="center" vertical="center"/>
    </xf>
    <xf numFmtId="190" fontId="20" fillId="0" borderId="18" xfId="0" applyNumberFormat="1" applyFont="1" applyBorder="1" applyAlignment="1">
      <alignment horizontal="center" vertical="center"/>
    </xf>
    <xf numFmtId="179" fontId="20" fillId="0" borderId="18" xfId="0" applyNumberFormat="1" applyFont="1" applyBorder="1" applyAlignment="1">
      <alignment horizontal="center" vertical="center"/>
    </xf>
    <xf numFmtId="181" fontId="20" fillId="0" borderId="19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190" fontId="14" fillId="0" borderId="18" xfId="18" applyNumberFormat="1" applyFont="1" applyBorder="1" applyAlignment="1">
      <alignment horizontal="center" vertical="center"/>
    </xf>
    <xf numFmtId="183" fontId="14" fillId="17" borderId="14" xfId="0" applyNumberFormat="1" applyFont="1" applyFill="1" applyBorder="1" applyAlignment="1">
      <alignment horizontal="right" vertical="center"/>
    </xf>
    <xf numFmtId="183" fontId="14" fillId="17" borderId="20" xfId="0" applyNumberFormat="1" applyFont="1" applyFill="1" applyBorder="1" applyAlignment="1">
      <alignment horizontal="right" vertical="center"/>
    </xf>
    <xf numFmtId="183" fontId="14" fillId="17" borderId="15" xfId="0" applyNumberFormat="1" applyFont="1" applyFill="1" applyBorder="1" applyAlignment="1">
      <alignment horizontal="right" vertical="center"/>
    </xf>
    <xf numFmtId="183" fontId="20" fillId="17" borderId="14" xfId="0" applyNumberFormat="1" applyFont="1" applyFill="1" applyBorder="1" applyAlignment="1">
      <alignment horizontal="right" vertical="center"/>
    </xf>
    <xf numFmtId="183" fontId="20" fillId="17" borderId="20" xfId="0" applyNumberFormat="1" applyFont="1" applyFill="1" applyBorder="1" applyAlignment="1">
      <alignment horizontal="right" vertical="center"/>
    </xf>
    <xf numFmtId="183" fontId="12" fillId="17" borderId="0" xfId="0" applyNumberFormat="1" applyFont="1" applyFill="1" applyAlignment="1">
      <alignment horizontal="right" vertical="center"/>
    </xf>
    <xf numFmtId="0" fontId="12" fillId="17" borderId="0" xfId="0" applyFont="1" applyFill="1" applyAlignment="1">
      <alignment horizontal="center" vertical="center"/>
    </xf>
    <xf numFmtId="182" fontId="14" fillId="17" borderId="14" xfId="0" applyNumberFormat="1" applyFont="1" applyFill="1" applyBorder="1" applyAlignment="1">
      <alignment horizontal="center" vertical="center"/>
    </xf>
    <xf numFmtId="183" fontId="14" fillId="17" borderId="18" xfId="0" applyNumberFormat="1" applyFont="1" applyFill="1" applyBorder="1" applyAlignment="1">
      <alignment horizontal="right" vertical="center"/>
    </xf>
    <xf numFmtId="183" fontId="14" fillId="17" borderId="15" xfId="1" applyNumberFormat="1" applyFont="1" applyFill="1" applyBorder="1" applyAlignment="1">
      <alignment horizontal="right" vertical="center"/>
    </xf>
    <xf numFmtId="183" fontId="20" fillId="17" borderId="15" xfId="0" applyNumberFormat="1" applyFont="1" applyFill="1" applyBorder="1" applyAlignment="1">
      <alignment horizontal="right" vertical="center"/>
    </xf>
    <xf numFmtId="176" fontId="52" fillId="2" borderId="2" xfId="0" applyNumberFormat="1" applyFont="1" applyFill="1" applyBorder="1" applyAlignment="1">
      <alignment horizontal="center" vertical="center" wrapText="1"/>
    </xf>
    <xf numFmtId="183" fontId="14" fillId="17" borderId="29" xfId="0" applyNumberFormat="1" applyFont="1" applyFill="1" applyBorder="1" applyAlignment="1">
      <alignment horizontal="right" vertical="center"/>
    </xf>
    <xf numFmtId="0" fontId="21" fillId="0" borderId="18" xfId="0" applyFont="1" applyBorder="1" applyAlignment="1">
      <alignment horizontal="center" vertical="center"/>
    </xf>
    <xf numFmtId="176" fontId="11" fillId="2" borderId="13" xfId="0" applyNumberFormat="1" applyFont="1" applyFill="1" applyBorder="1" applyAlignment="1">
      <alignment vertical="center" wrapText="1"/>
    </xf>
    <xf numFmtId="182" fontId="8" fillId="2" borderId="10" xfId="0" applyNumberFormat="1" applyFont="1" applyFill="1" applyBorder="1" applyAlignment="1">
      <alignment vertical="center" wrapText="1"/>
    </xf>
    <xf numFmtId="182" fontId="14" fillId="0" borderId="15" xfId="0" applyNumberFormat="1" applyFont="1" applyFill="1" applyBorder="1" applyAlignment="1">
      <alignment horizontal="center" vertical="center"/>
    </xf>
    <xf numFmtId="190" fontId="14" fillId="0" borderId="15" xfId="0" applyNumberFormat="1" applyFont="1" applyFill="1" applyBorder="1" applyAlignment="1">
      <alignment horizontal="center" vertical="center"/>
    </xf>
    <xf numFmtId="190" fontId="20" fillId="0" borderId="15" xfId="0" applyNumberFormat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179" fontId="14" fillId="0" borderId="15" xfId="0" applyNumberFormat="1" applyFont="1" applyFill="1" applyBorder="1" applyAlignment="1">
      <alignment horizontal="center" vertical="center"/>
    </xf>
    <xf numFmtId="9" fontId="14" fillId="0" borderId="15" xfId="2" applyFont="1" applyFill="1" applyBorder="1" applyAlignment="1">
      <alignment horizontal="center" vertical="center"/>
    </xf>
    <xf numFmtId="183" fontId="14" fillId="0" borderId="15" xfId="0" applyNumberFormat="1" applyFont="1" applyFill="1" applyBorder="1" applyAlignment="1">
      <alignment horizontal="right" vertical="center"/>
    </xf>
    <xf numFmtId="192" fontId="3" fillId="5" borderId="7" xfId="0" applyNumberFormat="1" applyFont="1" applyFill="1" applyBorder="1" applyAlignment="1">
      <alignment horizontal="center" vertical="center"/>
    </xf>
    <xf numFmtId="192" fontId="3" fillId="5" borderId="7" xfId="0" applyNumberFormat="1" applyFont="1" applyFill="1" applyBorder="1" applyAlignment="1">
      <alignment horizontal="right" vertical="center"/>
    </xf>
    <xf numFmtId="0" fontId="3" fillId="0" borderId="21" xfId="0" applyFont="1" applyBorder="1" applyAlignment="1">
      <alignment horizontal="center" vertical="center"/>
    </xf>
    <xf numFmtId="0" fontId="3" fillId="21" borderId="21" xfId="0" applyFont="1" applyFill="1" applyBorder="1" applyAlignment="1">
      <alignment horizontal="center" vertical="center"/>
    </xf>
    <xf numFmtId="0" fontId="3" fillId="22" borderId="21" xfId="0" applyFont="1" applyFill="1" applyBorder="1" applyAlignment="1">
      <alignment horizontal="center" vertical="center"/>
    </xf>
    <xf numFmtId="192" fontId="3" fillId="5" borderId="31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9" fontId="3" fillId="0" borderId="21" xfId="0" applyNumberFormat="1" applyFont="1" applyBorder="1">
      <alignment vertical="center"/>
    </xf>
    <xf numFmtId="41" fontId="3" fillId="0" borderId="21" xfId="0" applyNumberFormat="1" applyFont="1" applyBorder="1" applyAlignment="1">
      <alignment horizontal="center" vertical="center"/>
    </xf>
    <xf numFmtId="0" fontId="3" fillId="23" borderId="21" xfId="0" applyFont="1" applyFill="1" applyBorder="1">
      <alignment vertical="center"/>
    </xf>
    <xf numFmtId="0" fontId="3" fillId="23" borderId="21" xfId="0" applyFont="1" applyFill="1" applyBorder="1" applyAlignment="1">
      <alignment horizontal="center" vertical="center"/>
    </xf>
    <xf numFmtId="193" fontId="12" fillId="0" borderId="0" xfId="1" applyNumberFormat="1" applyFont="1" applyAlignment="1">
      <alignment horizontal="center" vertical="center"/>
    </xf>
    <xf numFmtId="0" fontId="12" fillId="6" borderId="0" xfId="0" applyFont="1" applyFill="1" applyBorder="1">
      <alignment vertical="center"/>
    </xf>
    <xf numFmtId="193" fontId="14" fillId="6" borderId="0" xfId="1" applyNumberFormat="1" applyFont="1" applyFill="1" applyBorder="1" applyAlignment="1">
      <alignment horizontal="right" vertical="center"/>
    </xf>
    <xf numFmtId="0" fontId="21" fillId="6" borderId="0" xfId="0" applyFont="1" applyFill="1" applyBorder="1">
      <alignment vertical="center"/>
    </xf>
    <xf numFmtId="193" fontId="56" fillId="6" borderId="0" xfId="1" applyNumberFormat="1" applyFont="1" applyFill="1" applyBorder="1" applyAlignment="1">
      <alignment horizontal="center" vertical="center" wrapText="1"/>
    </xf>
    <xf numFmtId="180" fontId="14" fillId="0" borderId="14" xfId="0" applyNumberFormat="1" applyFont="1" applyFill="1" applyBorder="1" applyAlignment="1">
      <alignment horizontal="center" vertical="center"/>
    </xf>
    <xf numFmtId="181" fontId="14" fillId="0" borderId="14" xfId="0" applyNumberFormat="1" applyFont="1" applyFill="1" applyBorder="1" applyAlignment="1">
      <alignment horizontal="center" vertical="center"/>
    </xf>
    <xf numFmtId="182" fontId="14" fillId="0" borderId="14" xfId="0" applyNumberFormat="1" applyFont="1" applyFill="1" applyBorder="1" applyAlignment="1">
      <alignment horizontal="center" vertical="center"/>
    </xf>
    <xf numFmtId="180" fontId="14" fillId="0" borderId="15" xfId="0" applyNumberFormat="1" applyFont="1" applyFill="1" applyBorder="1" applyAlignment="1">
      <alignment horizontal="center" vertical="center"/>
    </xf>
    <xf numFmtId="181" fontId="14" fillId="0" borderId="15" xfId="0" applyNumberFormat="1" applyFont="1" applyFill="1" applyBorder="1" applyAlignment="1">
      <alignment horizontal="center" vertical="center"/>
    </xf>
    <xf numFmtId="180" fontId="14" fillId="0" borderId="18" xfId="0" applyNumberFormat="1" applyFont="1" applyFill="1" applyBorder="1" applyAlignment="1">
      <alignment horizontal="center" vertical="center"/>
    </xf>
    <xf numFmtId="181" fontId="14" fillId="0" borderId="18" xfId="0" applyNumberFormat="1" applyFont="1" applyFill="1" applyBorder="1" applyAlignment="1">
      <alignment horizontal="center" vertical="center"/>
    </xf>
    <xf numFmtId="182" fontId="14" fillId="0" borderId="18" xfId="0" applyNumberFormat="1" applyFont="1" applyFill="1" applyBorder="1" applyAlignment="1">
      <alignment horizontal="center" vertical="center"/>
    </xf>
    <xf numFmtId="180" fontId="14" fillId="0" borderId="18" xfId="1" applyNumberFormat="1" applyFont="1" applyFill="1" applyBorder="1" applyAlignment="1">
      <alignment horizontal="center" vertical="center"/>
    </xf>
    <xf numFmtId="181" fontId="14" fillId="0" borderId="18" xfId="1" applyNumberFormat="1" applyFont="1" applyFill="1" applyBorder="1" applyAlignment="1">
      <alignment horizontal="center" vertical="center"/>
    </xf>
    <xf numFmtId="182" fontId="14" fillId="0" borderId="18" xfId="1" applyNumberFormat="1" applyFont="1" applyFill="1" applyBorder="1" applyAlignment="1">
      <alignment horizontal="center" vertical="center"/>
    </xf>
    <xf numFmtId="182" fontId="46" fillId="0" borderId="15" xfId="0" applyNumberFormat="1" applyFont="1" applyFill="1" applyBorder="1" applyAlignment="1">
      <alignment horizontal="center" vertical="center"/>
    </xf>
    <xf numFmtId="182" fontId="20" fillId="0" borderId="15" xfId="0" applyNumberFormat="1" applyFont="1" applyFill="1" applyBorder="1" applyAlignment="1">
      <alignment horizontal="center" vertical="center"/>
    </xf>
    <xf numFmtId="182" fontId="20" fillId="0" borderId="18" xfId="0" applyNumberFormat="1" applyFont="1" applyFill="1" applyBorder="1" applyAlignment="1">
      <alignment horizontal="center" vertical="center"/>
    </xf>
    <xf numFmtId="180" fontId="14" fillId="0" borderId="15" xfId="1" applyNumberFormat="1" applyFont="1" applyFill="1" applyBorder="1" applyAlignment="1">
      <alignment horizontal="center" vertical="center"/>
    </xf>
    <xf numFmtId="181" fontId="14" fillId="0" borderId="15" xfId="1" applyNumberFormat="1" applyFont="1" applyFill="1" applyBorder="1" applyAlignment="1">
      <alignment horizontal="center" vertical="center"/>
    </xf>
    <xf numFmtId="182" fontId="14" fillId="0" borderId="15" xfId="1" applyNumberFormat="1" applyFont="1" applyFill="1" applyBorder="1" applyAlignment="1">
      <alignment horizontal="center" vertical="center"/>
    </xf>
    <xf numFmtId="180" fontId="20" fillId="0" borderId="18" xfId="0" applyNumberFormat="1" applyFont="1" applyFill="1" applyBorder="1" applyAlignment="1">
      <alignment horizontal="center" vertical="center"/>
    </xf>
    <xf numFmtId="181" fontId="20" fillId="0" borderId="18" xfId="0" applyNumberFormat="1" applyFont="1" applyFill="1" applyBorder="1" applyAlignment="1">
      <alignment horizontal="center" vertical="center"/>
    </xf>
    <xf numFmtId="182" fontId="22" fillId="0" borderId="18" xfId="0" applyNumberFormat="1" applyFont="1" applyFill="1" applyBorder="1" applyAlignment="1">
      <alignment horizontal="center" vertical="center"/>
    </xf>
    <xf numFmtId="182" fontId="20" fillId="0" borderId="15" xfId="1" applyNumberFormat="1" applyFont="1" applyFill="1" applyBorder="1" applyAlignment="1">
      <alignment horizontal="center" vertical="center"/>
    </xf>
    <xf numFmtId="180" fontId="20" fillId="0" borderId="15" xfId="0" applyNumberFormat="1" applyFont="1" applyFill="1" applyBorder="1" applyAlignment="1">
      <alignment horizontal="center" vertical="center"/>
    </xf>
    <xf numFmtId="181" fontId="22" fillId="0" borderId="15" xfId="0" applyNumberFormat="1" applyFont="1" applyFill="1" applyBorder="1" applyAlignment="1">
      <alignment horizontal="center" vertical="center"/>
    </xf>
    <xf numFmtId="182" fontId="22" fillId="0" borderId="15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81" fontId="12" fillId="0" borderId="0" xfId="0" applyNumberFormat="1" applyFont="1" applyFill="1" applyAlignment="1">
      <alignment horizontal="center" vertical="center"/>
    </xf>
    <xf numFmtId="182" fontId="12" fillId="0" borderId="0" xfId="0" applyNumberFormat="1" applyFont="1" applyFill="1" applyAlignment="1">
      <alignment horizontal="center" vertical="center"/>
    </xf>
    <xf numFmtId="41" fontId="12" fillId="0" borderId="0" xfId="1" applyFont="1" applyFill="1" applyAlignment="1">
      <alignment horizontal="center" vertical="center"/>
    </xf>
    <xf numFmtId="0" fontId="13" fillId="0" borderId="4" xfId="0" applyFont="1" applyFill="1" applyBorder="1" applyAlignment="1">
      <alignment horizontal="left" vertical="center" indent="1"/>
    </xf>
    <xf numFmtId="0" fontId="21" fillId="0" borderId="6" xfId="0" applyFont="1" applyFill="1" applyBorder="1" applyAlignment="1">
      <alignment horizontal="left" vertical="center" indent="1"/>
    </xf>
    <xf numFmtId="0" fontId="13" fillId="0" borderId="6" xfId="0" applyFont="1" applyFill="1" applyBorder="1" applyAlignment="1">
      <alignment horizontal="left" vertical="center" indent="1"/>
    </xf>
    <xf numFmtId="0" fontId="12" fillId="0" borderId="6" xfId="0" applyFont="1" applyFill="1" applyBorder="1" applyAlignment="1">
      <alignment horizontal="left" vertical="center" indent="1"/>
    </xf>
    <xf numFmtId="0" fontId="47" fillId="0" borderId="6" xfId="0" applyFont="1" applyFill="1" applyBorder="1" applyAlignment="1">
      <alignment horizontal="left" vertical="center" indent="1"/>
    </xf>
    <xf numFmtId="0" fontId="28" fillId="0" borderId="6" xfId="0" applyFont="1" applyFill="1" applyBorder="1" applyAlignment="1">
      <alignment horizontal="left" vertical="center" indent="1"/>
    </xf>
    <xf numFmtId="0" fontId="13" fillId="0" borderId="6" xfId="0" applyFont="1" applyFill="1" applyBorder="1" applyAlignment="1">
      <alignment horizontal="left" vertical="center" wrapText="1" indent="1"/>
    </xf>
    <xf numFmtId="9" fontId="14" fillId="0" borderId="14" xfId="2" applyFont="1" applyFill="1" applyBorder="1" applyAlignment="1">
      <alignment horizontal="center" vertical="center"/>
    </xf>
    <xf numFmtId="183" fontId="14" fillId="0" borderId="14" xfId="0" applyNumberFormat="1" applyFont="1" applyFill="1" applyBorder="1" applyAlignment="1">
      <alignment horizontal="right" vertical="center"/>
    </xf>
    <xf numFmtId="183" fontId="20" fillId="0" borderId="14" xfId="0" applyNumberFormat="1" applyFont="1" applyFill="1" applyBorder="1" applyAlignment="1">
      <alignment horizontal="right" vertical="center"/>
    </xf>
    <xf numFmtId="183" fontId="14" fillId="0" borderId="18" xfId="0" applyNumberFormat="1" applyFont="1" applyFill="1" applyBorder="1" applyAlignment="1">
      <alignment horizontal="right" vertical="center"/>
    </xf>
    <xf numFmtId="9" fontId="14" fillId="0" borderId="18" xfId="2" applyFont="1" applyFill="1" applyBorder="1" applyAlignment="1">
      <alignment horizontal="center" vertical="center"/>
    </xf>
    <xf numFmtId="9" fontId="20" fillId="0" borderId="15" xfId="2" applyFont="1" applyFill="1" applyBorder="1" applyAlignment="1">
      <alignment horizontal="center" vertical="center"/>
    </xf>
    <xf numFmtId="191" fontId="14" fillId="0" borderId="14" xfId="0" applyNumberFormat="1" applyFont="1" applyFill="1" applyBorder="1" applyAlignment="1">
      <alignment horizontal="right" vertical="center"/>
    </xf>
    <xf numFmtId="183" fontId="14" fillId="0" borderId="20" xfId="0" applyNumberFormat="1" applyFont="1" applyFill="1" applyBorder="1" applyAlignment="1">
      <alignment horizontal="right" vertical="center"/>
    </xf>
    <xf numFmtId="183" fontId="14" fillId="0" borderId="15" xfId="1" applyNumberFormat="1" applyFont="1" applyFill="1" applyBorder="1" applyAlignment="1">
      <alignment horizontal="right" vertical="center"/>
    </xf>
    <xf numFmtId="183" fontId="20" fillId="0" borderId="15" xfId="0" applyNumberFormat="1" applyFont="1" applyFill="1" applyBorder="1" applyAlignment="1">
      <alignment horizontal="right" vertical="center"/>
    </xf>
    <xf numFmtId="9" fontId="20" fillId="0" borderId="18" xfId="2" applyFont="1" applyFill="1" applyBorder="1" applyAlignment="1">
      <alignment horizontal="center" vertical="center"/>
    </xf>
    <xf numFmtId="9" fontId="12" fillId="0" borderId="0" xfId="2" applyFont="1" applyFill="1" applyAlignment="1">
      <alignment horizontal="center" vertical="center"/>
    </xf>
    <xf numFmtId="183" fontId="12" fillId="0" borderId="0" xfId="0" applyNumberFormat="1" applyFont="1" applyFill="1" applyAlignment="1">
      <alignment horizontal="right" vertical="center"/>
    </xf>
    <xf numFmtId="9" fontId="14" fillId="0" borderId="15" xfId="2" applyFont="1" applyBorder="1" applyAlignment="1">
      <alignment horizontal="center" vertical="center"/>
    </xf>
    <xf numFmtId="183" fontId="14" fillId="0" borderId="15" xfId="0" applyNumberFormat="1" applyFont="1" applyBorder="1" applyAlignment="1">
      <alignment horizontal="right" vertical="center"/>
    </xf>
    <xf numFmtId="194" fontId="3" fillId="0" borderId="7" xfId="0" applyNumberFormat="1" applyFont="1" applyBorder="1" applyAlignment="1">
      <alignment horizontal="right" vertical="center"/>
    </xf>
    <xf numFmtId="194" fontId="19" fillId="5" borderId="7" xfId="0" applyNumberFormat="1" applyFont="1" applyFill="1" applyBorder="1" applyAlignment="1">
      <alignment horizontal="right" vertical="center"/>
    </xf>
    <xf numFmtId="41" fontId="3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41" fontId="3" fillId="0" borderId="0" xfId="0" applyNumberFormat="1" applyFont="1">
      <alignment vertical="center"/>
    </xf>
    <xf numFmtId="193" fontId="3" fillId="0" borderId="0" xfId="1" applyNumberFormat="1" applyFont="1">
      <alignment vertical="center"/>
    </xf>
    <xf numFmtId="41" fontId="3" fillId="0" borderId="21" xfId="0" applyNumberFormat="1" applyFont="1" applyBorder="1">
      <alignment vertical="center"/>
    </xf>
    <xf numFmtId="0" fontId="3" fillId="20" borderId="21" xfId="0" applyFont="1" applyFill="1" applyBorder="1">
      <alignment vertical="center"/>
    </xf>
    <xf numFmtId="41" fontId="3" fillId="0" borderId="21" xfId="1" applyNumberFormat="1" applyFont="1" applyBorder="1">
      <alignment vertical="center"/>
    </xf>
    <xf numFmtId="41" fontId="3" fillId="21" borderId="21" xfId="0" applyNumberFormat="1" applyFont="1" applyFill="1" applyBorder="1" applyAlignment="1">
      <alignment horizontal="center" vertical="center"/>
    </xf>
    <xf numFmtId="41" fontId="3" fillId="22" borderId="21" xfId="0" applyNumberFormat="1" applyFont="1" applyFill="1" applyBorder="1" applyAlignment="1">
      <alignment horizontal="center" vertical="center"/>
    </xf>
    <xf numFmtId="0" fontId="3" fillId="24" borderId="21" xfId="0" applyFont="1" applyFill="1" applyBorder="1">
      <alignment vertical="center"/>
    </xf>
    <xf numFmtId="177" fontId="3" fillId="0" borderId="21" xfId="0" applyNumberFormat="1" applyFont="1" applyBorder="1" applyAlignment="1">
      <alignment horizontal="right" vertical="center"/>
    </xf>
    <xf numFmtId="177" fontId="3" fillId="22" borderId="21" xfId="0" applyNumberFormat="1" applyFont="1" applyFill="1" applyBorder="1" applyAlignment="1">
      <alignment horizontal="right" vertical="center"/>
    </xf>
    <xf numFmtId="0" fontId="3" fillId="24" borderId="21" xfId="0" applyFont="1" applyFill="1" applyBorder="1" applyAlignment="1">
      <alignment horizontal="center" vertical="center"/>
    </xf>
    <xf numFmtId="0" fontId="58" fillId="0" borderId="0" xfId="0" applyFont="1">
      <alignment vertical="center"/>
    </xf>
    <xf numFmtId="193" fontId="3" fillId="0" borderId="21" xfId="0" applyNumberFormat="1" applyFont="1" applyBorder="1" applyAlignment="1">
      <alignment horizontal="center" vertical="center"/>
    </xf>
    <xf numFmtId="193" fontId="3" fillId="0" borderId="0" xfId="0" applyNumberFormat="1" applyFont="1">
      <alignment vertical="center"/>
    </xf>
    <xf numFmtId="0" fontId="58" fillId="0" borderId="0" xfId="0" applyFont="1" applyAlignment="1">
      <alignment horizontal="center" vertical="center"/>
    </xf>
    <xf numFmtId="0" fontId="3" fillId="23" borderId="0" xfId="0" applyFont="1" applyFill="1" applyAlignment="1">
      <alignment horizontal="center" vertical="center"/>
    </xf>
    <xf numFmtId="0" fontId="58" fillId="23" borderId="0" xfId="0" applyFont="1" applyFill="1" applyAlignment="1">
      <alignment horizontal="center" vertical="center"/>
    </xf>
    <xf numFmtId="41" fontId="58" fillId="25" borderId="0" xfId="1" applyFont="1" applyFill="1" applyAlignment="1">
      <alignment horizontal="center" vertical="center"/>
    </xf>
    <xf numFmtId="0" fontId="58" fillId="25" borderId="0" xfId="0" applyFont="1" applyFill="1" applyAlignment="1">
      <alignment horizontal="center" vertical="center"/>
    </xf>
    <xf numFmtId="0" fontId="3" fillId="25" borderId="0" xfId="0" applyFont="1" applyFill="1" applyAlignment="1">
      <alignment horizontal="center" vertical="center"/>
    </xf>
    <xf numFmtId="41" fontId="3" fillId="26" borderId="0" xfId="1" applyFont="1" applyFill="1" applyAlignment="1">
      <alignment horizontal="center" vertical="center"/>
    </xf>
    <xf numFmtId="41" fontId="58" fillId="26" borderId="0" xfId="1" applyFont="1" applyFill="1" applyAlignment="1">
      <alignment horizontal="center" vertical="center"/>
    </xf>
    <xf numFmtId="41" fontId="3" fillId="0" borderId="0" xfId="1" applyFont="1" applyAlignment="1">
      <alignment horizontal="center" vertical="center"/>
    </xf>
    <xf numFmtId="41" fontId="58" fillId="0" borderId="0" xfId="1" applyFont="1">
      <alignment vertical="center"/>
    </xf>
    <xf numFmtId="41" fontId="59" fillId="0" borderId="0" xfId="1" applyFont="1" applyAlignment="1">
      <alignment horizontal="center" vertical="center"/>
    </xf>
    <xf numFmtId="41" fontId="3" fillId="23" borderId="0" xfId="0" applyNumberFormat="1" applyFont="1" applyFill="1" applyAlignment="1">
      <alignment horizontal="center" vertical="center"/>
    </xf>
    <xf numFmtId="193" fontId="3" fillId="0" borderId="0" xfId="1" applyNumberFormat="1" applyFont="1" applyAlignment="1">
      <alignment horizontal="center" vertical="center"/>
    </xf>
    <xf numFmtId="9" fontId="3" fillId="26" borderId="0" xfId="1" applyNumberFormat="1" applyFont="1" applyFill="1" applyAlignment="1">
      <alignment horizontal="center" vertical="center"/>
    </xf>
    <xf numFmtId="0" fontId="60" fillId="0" borderId="0" xfId="0" applyFont="1">
      <alignment vertical="center"/>
    </xf>
    <xf numFmtId="190" fontId="14" fillId="0" borderId="2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19" borderId="0" xfId="0" applyFont="1" applyFill="1" applyAlignment="1">
      <alignment horizontal="left" vertical="center"/>
    </xf>
    <xf numFmtId="0" fontId="3" fillId="27" borderId="0" xfId="0" applyFont="1" applyFill="1" applyAlignment="1">
      <alignment horizontal="left" vertical="center"/>
    </xf>
    <xf numFmtId="0" fontId="61" fillId="3" borderId="8" xfId="0" applyFont="1" applyFill="1" applyBorder="1" applyAlignment="1">
      <alignment horizontal="center" vertical="center"/>
    </xf>
    <xf numFmtId="0" fontId="61" fillId="4" borderId="8" xfId="0" applyFont="1" applyFill="1" applyBorder="1" applyAlignment="1">
      <alignment horizontal="center" vertical="center"/>
    </xf>
    <xf numFmtId="178" fontId="5" fillId="0" borderId="37" xfId="0" applyNumberFormat="1" applyFont="1" applyBorder="1" applyAlignment="1">
      <alignment horizontal="center" vertical="center"/>
    </xf>
    <xf numFmtId="41" fontId="5" fillId="0" borderId="35" xfId="1" applyFont="1" applyFill="1" applyBorder="1" applyAlignment="1">
      <alignment horizontal="center" vertical="center"/>
    </xf>
    <xf numFmtId="41" fontId="5" fillId="0" borderId="36" xfId="1" applyFont="1" applyFill="1" applyBorder="1" applyAlignment="1">
      <alignment horizontal="center" vertical="center"/>
    </xf>
    <xf numFmtId="194" fontId="5" fillId="0" borderId="7" xfId="0" applyNumberFormat="1" applyFont="1" applyFill="1" applyBorder="1" applyAlignment="1">
      <alignment horizontal="right" vertical="center"/>
    </xf>
    <xf numFmtId="194" fontId="5" fillId="0" borderId="31" xfId="0" applyNumberFormat="1" applyFont="1" applyFill="1" applyBorder="1" applyAlignment="1">
      <alignment horizontal="right" vertical="center"/>
    </xf>
    <xf numFmtId="41" fontId="5" fillId="0" borderId="40" xfId="1" applyFont="1" applyFill="1" applyBorder="1" applyAlignment="1">
      <alignment horizontal="center" vertical="center"/>
    </xf>
    <xf numFmtId="194" fontId="5" fillId="0" borderId="41" xfId="0" applyNumberFormat="1" applyFont="1" applyFill="1" applyBorder="1" applyAlignment="1">
      <alignment horizontal="right" vertical="center"/>
    </xf>
    <xf numFmtId="177" fontId="5" fillId="0" borderId="37" xfId="2" applyNumberFormat="1" applyFont="1" applyBorder="1" applyAlignment="1">
      <alignment horizontal="center" vertical="center"/>
    </xf>
    <xf numFmtId="182" fontId="4" fillId="3" borderId="8" xfId="0" applyNumberFormat="1" applyFont="1" applyFill="1" applyBorder="1" applyAlignment="1">
      <alignment horizontal="center" vertical="center"/>
    </xf>
    <xf numFmtId="194" fontId="4" fillId="3" borderId="8" xfId="0" applyNumberFormat="1" applyFont="1" applyFill="1" applyBorder="1" applyAlignment="1">
      <alignment horizontal="right" vertical="center"/>
    </xf>
    <xf numFmtId="182" fontId="4" fillId="4" borderId="8" xfId="0" applyNumberFormat="1" applyFont="1" applyFill="1" applyBorder="1" applyAlignment="1">
      <alignment horizontal="center" vertical="center"/>
    </xf>
    <xf numFmtId="183" fontId="4" fillId="4" borderId="8" xfId="0" applyNumberFormat="1" applyFont="1" applyFill="1" applyBorder="1" applyAlignment="1">
      <alignment horizontal="center" vertical="center"/>
    </xf>
    <xf numFmtId="185" fontId="4" fillId="4" borderId="8" xfId="0" applyNumberFormat="1" applyFont="1" applyFill="1" applyBorder="1" applyAlignment="1">
      <alignment horizontal="center" vertical="center"/>
    </xf>
    <xf numFmtId="184" fontId="4" fillId="4" borderId="8" xfId="0" applyNumberFormat="1" applyFont="1" applyFill="1" applyBorder="1" applyAlignment="1">
      <alignment horizontal="center" vertical="center"/>
    </xf>
    <xf numFmtId="192" fontId="4" fillId="4" borderId="8" xfId="0" applyNumberFormat="1" applyFont="1" applyFill="1" applyBorder="1" applyAlignment="1">
      <alignment horizontal="center" vertical="center"/>
    </xf>
    <xf numFmtId="192" fontId="4" fillId="4" borderId="8" xfId="0" applyNumberFormat="1" applyFont="1" applyFill="1" applyBorder="1" applyAlignment="1">
      <alignment horizontal="right" vertical="center"/>
    </xf>
    <xf numFmtId="192" fontId="4" fillId="4" borderId="30" xfId="0" applyNumberFormat="1" applyFont="1" applyFill="1" applyBorder="1" applyAlignment="1">
      <alignment horizontal="right" vertical="center"/>
    </xf>
    <xf numFmtId="182" fontId="61" fillId="3" borderId="8" xfId="0" applyNumberFormat="1" applyFont="1" applyFill="1" applyBorder="1" applyAlignment="1">
      <alignment horizontal="center" vertical="center"/>
    </xf>
    <xf numFmtId="194" fontId="61" fillId="3" borderId="8" xfId="0" applyNumberFormat="1" applyFont="1" applyFill="1" applyBorder="1" applyAlignment="1">
      <alignment horizontal="right" vertical="center"/>
    </xf>
    <xf numFmtId="41" fontId="61" fillId="4" borderId="8" xfId="0" applyNumberFormat="1" applyFont="1" applyFill="1" applyBorder="1" applyAlignment="1">
      <alignment horizontal="center" vertical="center"/>
    </xf>
    <xf numFmtId="194" fontId="61" fillId="4" borderId="8" xfId="0" applyNumberFormat="1" applyFont="1" applyFill="1" applyBorder="1" applyAlignment="1">
      <alignment horizontal="right" vertical="center"/>
    </xf>
    <xf numFmtId="41" fontId="61" fillId="3" borderId="8" xfId="0" applyNumberFormat="1" applyFont="1" applyFill="1" applyBorder="1" applyAlignment="1">
      <alignment horizontal="center" vertical="center"/>
    </xf>
    <xf numFmtId="182" fontId="61" fillId="4" borderId="8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179" fontId="4" fillId="4" borderId="8" xfId="0" applyNumberFormat="1" applyFont="1" applyFill="1" applyBorder="1" applyAlignment="1">
      <alignment horizontal="center" vertical="center"/>
    </xf>
    <xf numFmtId="0" fontId="63" fillId="3" borderId="8" xfId="0" applyFont="1" applyFill="1" applyBorder="1" applyAlignment="1">
      <alignment horizontal="center" vertical="center"/>
    </xf>
    <xf numFmtId="182" fontId="63" fillId="3" borderId="8" xfId="0" applyNumberFormat="1" applyFont="1" applyFill="1" applyBorder="1" applyAlignment="1">
      <alignment horizontal="center" vertical="center"/>
    </xf>
    <xf numFmtId="194" fontId="63" fillId="3" borderId="8" xfId="0" applyNumberFormat="1" applyFont="1" applyFill="1" applyBorder="1" applyAlignment="1">
      <alignment horizontal="right" vertical="center"/>
    </xf>
    <xf numFmtId="182" fontId="63" fillId="4" borderId="8" xfId="0" applyNumberFormat="1" applyFont="1" applyFill="1" applyBorder="1" applyAlignment="1">
      <alignment horizontal="center" vertical="center"/>
    </xf>
    <xf numFmtId="183" fontId="63" fillId="4" borderId="8" xfId="0" applyNumberFormat="1" applyFont="1" applyFill="1" applyBorder="1" applyAlignment="1">
      <alignment horizontal="center" vertical="center"/>
    </xf>
    <xf numFmtId="185" fontId="63" fillId="4" borderId="8" xfId="0" applyNumberFormat="1" applyFont="1" applyFill="1" applyBorder="1" applyAlignment="1">
      <alignment horizontal="center" vertical="center"/>
    </xf>
    <xf numFmtId="184" fontId="63" fillId="4" borderId="8" xfId="0" applyNumberFormat="1" applyFont="1" applyFill="1" applyBorder="1" applyAlignment="1">
      <alignment horizontal="center" vertical="center"/>
    </xf>
    <xf numFmtId="192" fontId="63" fillId="4" borderId="8" xfId="0" applyNumberFormat="1" applyFont="1" applyFill="1" applyBorder="1" applyAlignment="1">
      <alignment horizontal="center" vertical="center"/>
    </xf>
    <xf numFmtId="192" fontId="63" fillId="4" borderId="8" xfId="0" applyNumberFormat="1" applyFont="1" applyFill="1" applyBorder="1" applyAlignment="1">
      <alignment horizontal="right" vertical="center"/>
    </xf>
    <xf numFmtId="192" fontId="63" fillId="4" borderId="30" xfId="0" applyNumberFormat="1" applyFont="1" applyFill="1" applyBorder="1" applyAlignment="1">
      <alignment horizontal="right" vertical="center"/>
    </xf>
    <xf numFmtId="182" fontId="64" fillId="3" borderId="8" xfId="0" applyNumberFormat="1" applyFont="1" applyFill="1" applyBorder="1" applyAlignment="1">
      <alignment horizontal="center" vertical="center"/>
    </xf>
    <xf numFmtId="194" fontId="64" fillId="3" borderId="8" xfId="0" applyNumberFormat="1" applyFont="1" applyFill="1" applyBorder="1" applyAlignment="1">
      <alignment horizontal="right" vertical="center"/>
    </xf>
    <xf numFmtId="41" fontId="64" fillId="4" borderId="8" xfId="0" applyNumberFormat="1" applyFont="1" applyFill="1" applyBorder="1" applyAlignment="1">
      <alignment horizontal="center" vertical="center"/>
    </xf>
    <xf numFmtId="194" fontId="64" fillId="4" borderId="8" xfId="0" applyNumberFormat="1" applyFont="1" applyFill="1" applyBorder="1" applyAlignment="1">
      <alignment horizontal="right" vertical="center"/>
    </xf>
    <xf numFmtId="41" fontId="64" fillId="3" borderId="8" xfId="0" applyNumberFormat="1" applyFont="1" applyFill="1" applyBorder="1" applyAlignment="1">
      <alignment horizontal="center" vertical="center"/>
    </xf>
    <xf numFmtId="182" fontId="64" fillId="4" borderId="8" xfId="0" applyNumberFormat="1" applyFont="1" applyFill="1" applyBorder="1" applyAlignment="1">
      <alignment horizontal="center" vertical="center"/>
    </xf>
    <xf numFmtId="41" fontId="3" fillId="0" borderId="21" xfId="0" applyNumberFormat="1" applyFont="1" applyBorder="1" applyAlignment="1">
      <alignment horizontal="center" vertical="center"/>
    </xf>
    <xf numFmtId="0" fontId="3" fillId="24" borderId="44" xfId="0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41" fontId="3" fillId="0" borderId="46" xfId="0" applyNumberFormat="1" applyFont="1" applyBorder="1">
      <alignment vertical="center"/>
    </xf>
    <xf numFmtId="0" fontId="3" fillId="20" borderId="47" xfId="0" applyFont="1" applyFill="1" applyBorder="1" applyAlignment="1">
      <alignment horizontal="center" vertical="center"/>
    </xf>
    <xf numFmtId="177" fontId="3" fillId="20" borderId="49" xfId="0" applyNumberFormat="1" applyFont="1" applyFill="1" applyBorder="1" applyAlignment="1">
      <alignment horizontal="center" vertical="center"/>
    </xf>
    <xf numFmtId="41" fontId="57" fillId="24" borderId="42" xfId="1" applyFont="1" applyFill="1" applyBorder="1" applyAlignment="1">
      <alignment horizontal="center" vertical="center"/>
    </xf>
    <xf numFmtId="0" fontId="3" fillId="24" borderId="43" xfId="0" applyFont="1" applyFill="1" applyBorder="1" applyAlignment="1">
      <alignment horizontal="center" vertical="center"/>
    </xf>
    <xf numFmtId="41" fontId="3" fillId="0" borderId="45" xfId="1" applyFont="1" applyBorder="1" applyAlignment="1">
      <alignment horizontal="center" vertical="center"/>
    </xf>
    <xf numFmtId="41" fontId="3" fillId="0" borderId="46" xfId="0" applyNumberFormat="1" applyFont="1" applyBorder="1" applyAlignment="1">
      <alignment horizontal="center" vertical="center"/>
    </xf>
    <xf numFmtId="41" fontId="58" fillId="24" borderId="42" xfId="1" applyFont="1" applyFill="1" applyBorder="1" applyAlignment="1">
      <alignment horizontal="center" vertical="center"/>
    </xf>
    <xf numFmtId="41" fontId="3" fillId="20" borderId="48" xfId="0" applyNumberFormat="1" applyFont="1" applyFill="1" applyBorder="1">
      <alignment vertical="center"/>
    </xf>
    <xf numFmtId="41" fontId="3" fillId="20" borderId="49" xfId="0" applyNumberFormat="1" applyFont="1" applyFill="1" applyBorder="1">
      <alignment vertical="center"/>
    </xf>
    <xf numFmtId="193" fontId="3" fillId="0" borderId="46" xfId="0" applyNumberFormat="1" applyFont="1" applyBorder="1" applyAlignment="1">
      <alignment horizontal="center" vertical="center"/>
    </xf>
    <xf numFmtId="0" fontId="3" fillId="24" borderId="51" xfId="0" applyFont="1" applyFill="1" applyBorder="1" applyAlignment="1">
      <alignment horizontal="center" vertical="center"/>
    </xf>
    <xf numFmtId="0" fontId="3" fillId="20" borderId="52" xfId="0" applyFont="1" applyFill="1" applyBorder="1" applyAlignment="1">
      <alignment horizontal="center" vertical="center"/>
    </xf>
    <xf numFmtId="177" fontId="3" fillId="20" borderId="53" xfId="0" applyNumberFormat="1" applyFont="1" applyFill="1" applyBorder="1" applyAlignment="1">
      <alignment horizontal="center" vertical="center"/>
    </xf>
    <xf numFmtId="177" fontId="3" fillId="20" borderId="54" xfId="0" applyNumberFormat="1" applyFont="1" applyFill="1" applyBorder="1" applyAlignment="1">
      <alignment horizontal="center" vertical="center"/>
    </xf>
    <xf numFmtId="0" fontId="65" fillId="24" borderId="50" xfId="0" applyFont="1" applyFill="1" applyBorder="1" applyAlignment="1">
      <alignment horizontal="center" vertical="center"/>
    </xf>
    <xf numFmtId="9" fontId="20" fillId="0" borderId="15" xfId="2" applyFont="1" applyBorder="1" applyAlignment="1">
      <alignment horizontal="center" vertical="center"/>
    </xf>
    <xf numFmtId="9" fontId="3" fillId="0" borderId="0" xfId="0" applyNumberFormat="1" applyFont="1" applyAlignment="1">
      <alignment horizontal="left" vertical="center"/>
    </xf>
    <xf numFmtId="41" fontId="66" fillId="0" borderId="0" xfId="1" applyFont="1">
      <alignment vertical="center"/>
    </xf>
    <xf numFmtId="0" fontId="68" fillId="3" borderId="8" xfId="0" applyFont="1" applyFill="1" applyBorder="1" applyAlignment="1">
      <alignment horizontal="center" vertical="center"/>
    </xf>
    <xf numFmtId="177" fontId="3" fillId="26" borderId="0" xfId="1" applyNumberFormat="1" applyFont="1" applyFill="1" applyAlignment="1">
      <alignment horizontal="center" vertical="center"/>
    </xf>
    <xf numFmtId="41" fontId="3" fillId="0" borderId="21" xfId="1" applyFont="1" applyBorder="1">
      <alignment vertical="center"/>
    </xf>
    <xf numFmtId="183" fontId="14" fillId="0" borderId="15" xfId="0" applyNumberFormat="1" applyFont="1" applyBorder="1" applyAlignment="1">
      <alignment horizontal="center" vertical="center"/>
    </xf>
    <xf numFmtId="183" fontId="20" fillId="0" borderId="15" xfId="0" applyNumberFormat="1" applyFont="1" applyBorder="1" applyAlignment="1">
      <alignment horizontal="right" vertical="center"/>
    </xf>
    <xf numFmtId="180" fontId="14" fillId="0" borderId="15" xfId="0" applyNumberFormat="1" applyFont="1" applyBorder="1" applyAlignment="1">
      <alignment horizontal="center" vertical="center"/>
    </xf>
    <xf numFmtId="181" fontId="14" fillId="0" borderId="15" xfId="0" applyNumberFormat="1" applyFont="1" applyBorder="1" applyAlignment="1">
      <alignment horizontal="center" vertical="center"/>
    </xf>
    <xf numFmtId="182" fontId="14" fillId="0" borderId="15" xfId="0" applyNumberFormat="1" applyFont="1" applyBorder="1" applyAlignment="1">
      <alignment horizontal="center" vertical="center"/>
    </xf>
    <xf numFmtId="190" fontId="14" fillId="0" borderId="15" xfId="1" applyNumberFormat="1" applyFont="1" applyBorder="1" applyAlignment="1">
      <alignment horizontal="center" vertical="center"/>
    </xf>
    <xf numFmtId="41" fontId="57" fillId="24" borderId="21" xfId="1" applyFont="1" applyFill="1" applyBorder="1" applyAlignment="1">
      <alignment horizontal="center" vertical="center"/>
    </xf>
    <xf numFmtId="41" fontId="3" fillId="0" borderId="21" xfId="1" applyFont="1" applyBorder="1" applyAlignment="1">
      <alignment horizontal="center" vertical="center"/>
    </xf>
    <xf numFmtId="0" fontId="3" fillId="20" borderId="21" xfId="0" applyFont="1" applyFill="1" applyBorder="1" applyAlignment="1">
      <alignment horizontal="center" vertical="center"/>
    </xf>
    <xf numFmtId="177" fontId="3" fillId="20" borderId="21" xfId="0" applyNumberFormat="1" applyFont="1" applyFill="1" applyBorder="1" applyAlignment="1">
      <alignment horizontal="center" vertical="center"/>
    </xf>
    <xf numFmtId="41" fontId="3" fillId="27" borderId="21" xfId="1" applyFont="1" applyFill="1" applyBorder="1" applyAlignment="1">
      <alignment horizontal="center" vertical="center"/>
    </xf>
    <xf numFmtId="41" fontId="3" fillId="27" borderId="21" xfId="0" applyNumberFormat="1" applyFont="1" applyFill="1" applyBorder="1" applyAlignment="1">
      <alignment horizontal="center" vertical="center"/>
    </xf>
    <xf numFmtId="41" fontId="3" fillId="28" borderId="21" xfId="1" applyFont="1" applyFill="1" applyBorder="1" applyAlignment="1">
      <alignment horizontal="center" vertical="center"/>
    </xf>
    <xf numFmtId="41" fontId="3" fillId="24" borderId="21" xfId="1" applyFont="1" applyFill="1" applyBorder="1" applyAlignment="1">
      <alignment horizontal="center" vertical="center"/>
    </xf>
    <xf numFmtId="41" fontId="3" fillId="0" borderId="21" xfId="1" applyFont="1" applyFill="1" applyBorder="1" applyAlignment="1">
      <alignment horizontal="center" vertical="center"/>
    </xf>
    <xf numFmtId="3" fontId="3" fillId="0" borderId="0" xfId="0" applyNumberFormat="1" applyFont="1">
      <alignment vertical="center"/>
    </xf>
    <xf numFmtId="9" fontId="3" fillId="0" borderId="0" xfId="2" applyFont="1">
      <alignment vertical="center"/>
    </xf>
    <xf numFmtId="0" fontId="21" fillId="0" borderId="7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193" fontId="3" fillId="23" borderId="0" xfId="1" applyNumberFormat="1" applyFont="1" applyFill="1" applyAlignment="1">
      <alignment horizontal="center" vertical="center"/>
    </xf>
    <xf numFmtId="41" fontId="3" fillId="23" borderId="0" xfId="1" applyFont="1" applyFill="1" applyAlignment="1">
      <alignment horizontal="center" vertical="center"/>
    </xf>
    <xf numFmtId="0" fontId="3" fillId="20" borderId="0" xfId="0" applyFont="1" applyFill="1">
      <alignment vertical="center"/>
    </xf>
    <xf numFmtId="41" fontId="3" fillId="20" borderId="0" xfId="1" applyFont="1" applyFill="1" applyAlignment="1">
      <alignment horizontal="right" vertical="center"/>
    </xf>
    <xf numFmtId="41" fontId="3" fillId="0" borderId="0" xfId="1" applyFont="1" applyFill="1">
      <alignment vertical="center"/>
    </xf>
    <xf numFmtId="177" fontId="3" fillId="20" borderId="48" xfId="0" applyNumberFormat="1" applyFont="1" applyFill="1" applyBorder="1" applyAlignment="1">
      <alignment horizontal="center" vertical="center"/>
    </xf>
    <xf numFmtId="0" fontId="3" fillId="24" borderId="24" xfId="0" applyFont="1" applyFill="1" applyBorder="1" applyAlignment="1">
      <alignment horizontal="center" vertical="center"/>
    </xf>
    <xf numFmtId="41" fontId="3" fillId="0" borderId="21" xfId="0" applyNumberFormat="1" applyFont="1" applyBorder="1" applyAlignment="1">
      <alignment horizontal="center" vertical="center"/>
    </xf>
    <xf numFmtId="190" fontId="14" fillId="0" borderId="15" xfId="0" quotePrefix="1" applyNumberFormat="1" applyFont="1" applyBorder="1" applyAlignment="1">
      <alignment horizontal="center" vertical="center"/>
    </xf>
    <xf numFmtId="0" fontId="69" fillId="20" borderId="0" xfId="0" applyFont="1" applyFill="1" applyAlignment="1">
      <alignment horizontal="center" vertical="center"/>
    </xf>
    <xf numFmtId="0" fontId="69" fillId="17" borderId="0" xfId="0" applyFont="1" applyFill="1" applyAlignment="1">
      <alignment horizontal="center" vertical="center"/>
    </xf>
    <xf numFmtId="177" fontId="3" fillId="20" borderId="48" xfId="0" applyNumberFormat="1" applyFont="1" applyFill="1" applyBorder="1" applyAlignment="1">
      <alignment horizontal="center" vertical="center"/>
    </xf>
    <xf numFmtId="0" fontId="3" fillId="24" borderId="24" xfId="0" applyFont="1" applyFill="1" applyBorder="1" applyAlignment="1">
      <alignment horizontal="center" vertical="center"/>
    </xf>
    <xf numFmtId="41" fontId="3" fillId="0" borderId="21" xfId="0" applyNumberFormat="1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61" fillId="3" borderId="30" xfId="0" applyFont="1" applyFill="1" applyBorder="1" applyAlignment="1">
      <alignment horizontal="center" vertical="center"/>
    </xf>
    <xf numFmtId="0" fontId="61" fillId="3" borderId="33" xfId="0" applyFont="1" applyFill="1" applyBorder="1" applyAlignment="1">
      <alignment horizontal="center" vertical="center"/>
    </xf>
    <xf numFmtId="0" fontId="61" fillId="3" borderId="3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1" fillId="3" borderId="38" xfId="0" applyFont="1" applyFill="1" applyBorder="1" applyAlignment="1">
      <alignment horizontal="center" vertical="center"/>
    </xf>
    <xf numFmtId="0" fontId="61" fillId="3" borderId="9" xfId="0" applyFont="1" applyFill="1" applyBorder="1" applyAlignment="1">
      <alignment horizontal="center" vertical="center"/>
    </xf>
    <xf numFmtId="0" fontId="61" fillId="3" borderId="39" xfId="0" applyFont="1" applyFill="1" applyBorder="1" applyAlignment="1">
      <alignment horizontal="center" vertical="center"/>
    </xf>
    <xf numFmtId="182" fontId="61" fillId="3" borderId="30" xfId="0" applyNumberFormat="1" applyFont="1" applyFill="1" applyBorder="1" applyAlignment="1">
      <alignment horizontal="center" vertical="center"/>
    </xf>
    <xf numFmtId="182" fontId="61" fillId="3" borderId="33" xfId="0" applyNumberFormat="1" applyFont="1" applyFill="1" applyBorder="1" applyAlignment="1">
      <alignment horizontal="center" vertical="center"/>
    </xf>
    <xf numFmtId="182" fontId="61" fillId="3" borderId="34" xfId="0" applyNumberFormat="1" applyFont="1" applyFill="1" applyBorder="1" applyAlignment="1">
      <alignment horizontal="center" vertical="center"/>
    </xf>
    <xf numFmtId="0" fontId="61" fillId="4" borderId="30" xfId="0" applyFont="1" applyFill="1" applyBorder="1" applyAlignment="1">
      <alignment horizontal="center" vertical="center"/>
    </xf>
    <xf numFmtId="0" fontId="61" fillId="4" borderId="33" xfId="0" applyFont="1" applyFill="1" applyBorder="1" applyAlignment="1">
      <alignment horizontal="center" vertical="center"/>
    </xf>
    <xf numFmtId="0" fontId="61" fillId="4" borderId="34" xfId="0" applyFont="1" applyFill="1" applyBorder="1" applyAlignment="1">
      <alignment horizontal="center" vertical="center"/>
    </xf>
    <xf numFmtId="0" fontId="44" fillId="3" borderId="2" xfId="0" applyFont="1" applyFill="1" applyBorder="1" applyAlignment="1">
      <alignment horizontal="center" vertical="center"/>
    </xf>
    <xf numFmtId="0" fontId="44" fillId="3" borderId="12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0" fontId="44" fillId="4" borderId="28" xfId="0" applyFont="1" applyFill="1" applyBorder="1" applyAlignment="1">
      <alignment horizontal="center" vertical="center" wrapText="1"/>
    </xf>
    <xf numFmtId="0" fontId="44" fillId="4" borderId="0" xfId="0" applyFont="1" applyFill="1" applyAlignment="1">
      <alignment horizontal="center" vertical="center" wrapText="1"/>
    </xf>
    <xf numFmtId="0" fontId="44" fillId="4" borderId="11" xfId="0" applyFont="1" applyFill="1" applyBorder="1" applyAlignment="1">
      <alignment horizontal="center" vertical="center" wrapText="1"/>
    </xf>
    <xf numFmtId="0" fontId="44" fillId="4" borderId="12" xfId="0" applyFont="1" applyFill="1" applyBorder="1" applyAlignment="1">
      <alignment horizontal="center" vertical="center" wrapText="1"/>
    </xf>
    <xf numFmtId="0" fontId="44" fillId="18" borderId="2" xfId="0" applyFont="1" applyFill="1" applyBorder="1" applyAlignment="1">
      <alignment horizontal="center" vertical="center"/>
    </xf>
    <xf numFmtId="0" fontId="44" fillId="3" borderId="9" xfId="0" applyFont="1" applyFill="1" applyBorder="1" applyAlignment="1">
      <alignment horizontal="center" vertical="center"/>
    </xf>
    <xf numFmtId="0" fontId="44" fillId="3" borderId="28" xfId="0" applyFont="1" applyFill="1" applyBorder="1" applyAlignment="1">
      <alignment horizontal="center" vertical="center"/>
    </xf>
    <xf numFmtId="0" fontId="44" fillId="3" borderId="1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93" fontId="11" fillId="6" borderId="0" xfId="1" applyNumberFormat="1" applyFont="1" applyFill="1" applyBorder="1" applyAlignment="1">
      <alignment horizontal="center" vertical="center" wrapText="1"/>
    </xf>
    <xf numFmtId="176" fontId="11" fillId="2" borderId="1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176" fontId="11" fillId="2" borderId="12" xfId="0" applyNumberFormat="1" applyFont="1" applyFill="1" applyBorder="1" applyAlignment="1">
      <alignment horizontal="center" vertical="center" wrapText="1"/>
    </xf>
    <xf numFmtId="182" fontId="11" fillId="2" borderId="11" xfId="0" applyNumberFormat="1" applyFont="1" applyFill="1" applyBorder="1" applyAlignment="1">
      <alignment horizontal="center" vertical="center" wrapText="1"/>
    </xf>
    <xf numFmtId="182" fontId="11" fillId="2" borderId="12" xfId="0" applyNumberFormat="1" applyFont="1" applyFill="1" applyBorder="1" applyAlignment="1">
      <alignment horizontal="center" vertical="center" wrapText="1"/>
    </xf>
    <xf numFmtId="182" fontId="11" fillId="2" borderId="1" xfId="0" applyNumberFormat="1" applyFont="1" applyFill="1" applyBorder="1" applyAlignment="1">
      <alignment horizontal="center" vertical="center" wrapText="1"/>
    </xf>
    <xf numFmtId="0" fontId="52" fillId="2" borderId="9" xfId="0" applyFont="1" applyFill="1" applyBorder="1" applyAlignment="1">
      <alignment horizontal="center" vertical="center" wrapText="1"/>
    </xf>
    <xf numFmtId="0" fontId="52" fillId="2" borderId="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3" fillId="23" borderId="0" xfId="0" applyFont="1" applyFill="1" applyAlignment="1">
      <alignment horizontal="center" vertical="center"/>
    </xf>
    <xf numFmtId="0" fontId="49" fillId="23" borderId="0" xfId="0" applyFont="1" applyFill="1" applyAlignment="1">
      <alignment horizontal="center" vertical="center"/>
    </xf>
    <xf numFmtId="41" fontId="32" fillId="13" borderId="21" xfId="1" applyFont="1" applyFill="1" applyBorder="1" applyAlignment="1">
      <alignment horizontal="center" vertical="center"/>
    </xf>
    <xf numFmtId="41" fontId="34" fillId="14" borderId="21" xfId="1" applyFont="1" applyFill="1" applyBorder="1" applyAlignment="1">
      <alignment horizontal="center" vertical="center"/>
    </xf>
    <xf numFmtId="0" fontId="32" fillId="12" borderId="21" xfId="7" applyFont="1" applyFill="1" applyBorder="1" applyAlignment="1">
      <alignment horizontal="left" vertical="center"/>
    </xf>
    <xf numFmtId="41" fontId="34" fillId="15" borderId="21" xfId="1" applyFont="1" applyFill="1" applyBorder="1" applyAlignment="1">
      <alignment horizontal="center" vertical="center"/>
    </xf>
    <xf numFmtId="41" fontId="32" fillId="15" borderId="21" xfId="1" applyFont="1" applyFill="1" applyBorder="1" applyAlignment="1">
      <alignment horizontal="center" vertical="center"/>
    </xf>
    <xf numFmtId="0" fontId="32" fillId="10" borderId="22" xfId="7" applyFont="1" applyFill="1" applyBorder="1" applyAlignment="1">
      <alignment horizontal="center" vertical="center"/>
    </xf>
    <xf numFmtId="0" fontId="32" fillId="10" borderId="24" xfId="7" applyFont="1" applyFill="1" applyBorder="1" applyAlignment="1">
      <alignment horizontal="center" vertical="center"/>
    </xf>
    <xf numFmtId="41" fontId="34" fillId="17" borderId="22" xfId="1" applyFont="1" applyFill="1" applyBorder="1" applyAlignment="1">
      <alignment horizontal="center" vertical="center"/>
    </xf>
    <xf numFmtId="41" fontId="34" fillId="17" borderId="24" xfId="1" applyFont="1" applyFill="1" applyBorder="1" applyAlignment="1">
      <alignment horizontal="center" vertical="center"/>
    </xf>
    <xf numFmtId="0" fontId="32" fillId="10" borderId="23" xfId="7" applyFont="1" applyFill="1" applyBorder="1" applyAlignment="1">
      <alignment horizontal="center" vertical="center"/>
    </xf>
    <xf numFmtId="41" fontId="34" fillId="17" borderId="23" xfId="1" applyFont="1" applyFill="1" applyBorder="1" applyAlignment="1">
      <alignment horizontal="center" vertical="center"/>
    </xf>
    <xf numFmtId="0" fontId="32" fillId="10" borderId="21" xfId="8" applyFont="1" applyFill="1" applyBorder="1" applyAlignment="1">
      <alignment horizontal="center" vertical="center"/>
    </xf>
    <xf numFmtId="0" fontId="32" fillId="9" borderId="21" xfId="7" applyFont="1" applyFill="1" applyBorder="1" applyAlignment="1">
      <alignment horizontal="center" vertical="center"/>
    </xf>
    <xf numFmtId="0" fontId="32" fillId="7" borderId="21" xfId="7" applyFont="1" applyFill="1" applyBorder="1" applyAlignment="1">
      <alignment horizontal="center" vertical="center"/>
    </xf>
    <xf numFmtId="0" fontId="32" fillId="7" borderId="21" xfId="7" applyFont="1" applyFill="1" applyBorder="1" applyAlignment="1">
      <alignment horizontal="center" vertical="center" wrapText="1"/>
    </xf>
    <xf numFmtId="186" fontId="40" fillId="11" borderId="21" xfId="9" applyNumberFormat="1" applyFont="1" applyFill="1" applyBorder="1" applyAlignment="1">
      <alignment vertical="center"/>
    </xf>
    <xf numFmtId="41" fontId="32" fillId="14" borderId="21" xfId="1" applyFont="1" applyFill="1" applyBorder="1" applyAlignment="1">
      <alignment horizontal="center" vertical="center"/>
    </xf>
    <xf numFmtId="186" fontId="40" fillId="12" borderId="21" xfId="9" applyNumberFormat="1" applyFont="1" applyFill="1" applyBorder="1" applyAlignment="1">
      <alignment horizontal="left" vertical="center"/>
    </xf>
    <xf numFmtId="187" fontId="32" fillId="9" borderId="25" xfId="7" applyNumberFormat="1" applyFont="1" applyFill="1" applyBorder="1" applyAlignment="1">
      <alignment horizontal="center" vertical="center"/>
    </xf>
    <xf numFmtId="187" fontId="32" fillId="9" borderId="26" xfId="7" applyNumberFormat="1" applyFont="1" applyFill="1" applyBorder="1" applyAlignment="1">
      <alignment horizontal="center" vertical="center"/>
    </xf>
    <xf numFmtId="187" fontId="32" fillId="9" borderId="27" xfId="7" applyNumberFormat="1" applyFont="1" applyFill="1" applyBorder="1" applyAlignment="1">
      <alignment horizontal="center" vertical="center"/>
    </xf>
  </cellXfs>
  <cellStyles count="22">
    <cellStyle name="백분율" xfId="2" builtinId="5"/>
    <cellStyle name="백분율 2" xfId="21" xr:uid="{77E1DD84-9C72-47D4-9942-35208B14B996}"/>
    <cellStyle name="백분율 3 2" xfId="11" xr:uid="{00000000-0005-0000-0000-000001000000}"/>
    <cellStyle name="쉼표 [0]" xfId="1" builtinId="6"/>
    <cellStyle name="쉼표 [0] 2" xfId="12" xr:uid="{00000000-0005-0000-0000-000038000000}"/>
    <cellStyle name="쉼표 [0] 2 2" xfId="18" xr:uid="{A16AD180-C091-4B6E-8C85-6F540CB2A7ED}"/>
    <cellStyle name="쉼표 [0] 3" xfId="6" xr:uid="{00000000-0005-0000-0000-000003000000}"/>
    <cellStyle name="쉼표 [0] 3 2" xfId="9" xr:uid="{00000000-0005-0000-0000-000004000000}"/>
    <cellStyle name="쉼표 [0] 3 2 2" xfId="14" xr:uid="{00000000-0005-0000-0000-000004000000}"/>
    <cellStyle name="쉼표 [0] 3 2 2 2" xfId="20" xr:uid="{C5EF2FD2-F63E-4219-9786-012FDD56637D}"/>
    <cellStyle name="쉼표 [0] 3 2 3" xfId="17" xr:uid="{42565C30-2A9D-4170-A4CC-D3DA513DC0EC}"/>
    <cellStyle name="쉼표 [0] 3 3" xfId="13" xr:uid="{00000000-0005-0000-0000-000003000000}"/>
    <cellStyle name="쉼표 [0] 3 3 2" xfId="19" xr:uid="{D19F3217-CB82-446A-8193-1894C7DDBD7C}"/>
    <cellStyle name="쉼표 [0] 3 4" xfId="16" xr:uid="{1C2D7565-1ECE-46F6-977A-474DEE56A25E}"/>
    <cellStyle name="쉼표 [0] 4" xfId="15" xr:uid="{FFDC1B9C-B097-4AA9-9AF8-DDD6F89B1D40}"/>
    <cellStyle name="표준" xfId="0" builtinId="0"/>
    <cellStyle name="표준 2" xfId="5" xr:uid="{00000000-0005-0000-0000-000006000000}"/>
    <cellStyle name="표준 2 3" xfId="3" xr:uid="{00000000-0005-0000-0000-000007000000}"/>
    <cellStyle name="표준 4 2" xfId="4" xr:uid="{00000000-0005-0000-0000-000008000000}"/>
    <cellStyle name="표준_06 Overhaul Performance 2" xfId="7" xr:uid="{00000000-0005-0000-0000-000009000000}"/>
    <cellStyle name="표준_2004년 OH 예산산출 DA(예상)_2008년 장비 Overhaul 계획(EE2) 2" xfId="8" xr:uid="{00000000-0005-0000-0000-00000A000000}"/>
    <cellStyle name="표준_2006년 OH plan -DA DS- Nov 10 2" xfId="10" xr:uid="{00000000-0005-0000-0000-00000B000000}"/>
  </cellStyles>
  <dxfs count="53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99FF66"/>
      <color rgb="FFFFCC99"/>
      <color rgb="FFFFCCFF"/>
      <color rgb="FFFFFFCC"/>
      <color rgb="FF0000FF"/>
      <color rgb="FFFF9999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Summary!$BZ$44</c:f>
              <c:strCache>
                <c:ptCount val="1"/>
                <c:pt idx="0">
                  <c:v> ATK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Summary!$CA$44:$CD$44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58-4C68-BCBC-D0425CD6763F}"/>
            </c:ext>
          </c:extLst>
        </c:ser>
        <c:ser>
          <c:idx val="1"/>
          <c:order val="1"/>
          <c:tx>
            <c:strRef>
              <c:f>Summary!$BZ$45</c:f>
              <c:strCache>
                <c:ptCount val="1"/>
                <c:pt idx="0">
                  <c:v> AWW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Summary!$CA$45:$CD$45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58-4C68-BCBC-D0425CD67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349635919"/>
        <c:axId val="556182095"/>
      </c:barChart>
      <c:lineChart>
        <c:grouping val="standard"/>
        <c:varyColors val="0"/>
        <c:ser>
          <c:idx val="2"/>
          <c:order val="2"/>
          <c:tx>
            <c:strRef>
              <c:f>Summary!$BZ$46</c:f>
              <c:strCache>
                <c:ptCount val="1"/>
                <c:pt idx="0">
                  <c:v> Total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Summary!$CA$46:$CD$46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758-4C68-BCBC-D0425CD67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635919"/>
        <c:axId val="556182095"/>
      </c:lineChart>
      <c:lineChart>
        <c:grouping val="standard"/>
        <c:varyColors val="0"/>
        <c:ser>
          <c:idx val="3"/>
          <c:order val="3"/>
          <c:tx>
            <c:strRef>
              <c:f>Summary!$BZ$47</c:f>
              <c:strCache>
                <c:ptCount val="1"/>
                <c:pt idx="0">
                  <c:v>TTL %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Summary!$CA$47:$CD$47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758-4C68-BCBC-D0425CD67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289279"/>
        <c:axId val="317872431"/>
      </c:lineChart>
      <c:catAx>
        <c:axId val="34963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56182095"/>
        <c:crosses val="autoZero"/>
        <c:auto val="1"/>
        <c:lblAlgn val="ctr"/>
        <c:lblOffset val="100"/>
        <c:noMultiLvlLbl val="0"/>
      </c:catAx>
      <c:valAx>
        <c:axId val="556182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49635919"/>
        <c:crosses val="autoZero"/>
        <c:crossBetween val="between"/>
      </c:valAx>
      <c:valAx>
        <c:axId val="317872431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14289279"/>
        <c:crosses val="max"/>
        <c:crossBetween val="between"/>
      </c:valAx>
      <c:catAx>
        <c:axId val="41428927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7872431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63554747607038"/>
          <c:y val="9.8800628589825995E-2"/>
          <c:w val="0.77420814650527325"/>
          <c:h val="0.58938285213657116"/>
        </c:manualLayout>
      </c:layout>
      <c:barChart>
        <c:barDir val="col"/>
        <c:grouping val="stacked"/>
        <c:varyColors val="0"/>
        <c:ser>
          <c:idx val="1"/>
          <c:order val="1"/>
          <c:tx>
            <c:strRef>
              <c:f>Summary!$BZ$44</c:f>
              <c:strCache>
                <c:ptCount val="1"/>
                <c:pt idx="0">
                  <c:v> ATK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Summary!$CA$44:$CD$44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16-44F5-BF66-FE792695A78B}"/>
            </c:ext>
          </c:extLst>
        </c:ser>
        <c:ser>
          <c:idx val="2"/>
          <c:order val="2"/>
          <c:tx>
            <c:strRef>
              <c:f>Summary!$BZ$45</c:f>
              <c:strCache>
                <c:ptCount val="1"/>
                <c:pt idx="0">
                  <c:v> AWW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Summary!$CA$45:$CD$45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16-44F5-BF66-FE792695A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560469967"/>
        <c:axId val="317881167"/>
      </c:barChart>
      <c:lineChart>
        <c:grouping val="standard"/>
        <c:varyColors val="0"/>
        <c:ser>
          <c:idx val="0"/>
          <c:order val="0"/>
          <c:tx>
            <c:strRef>
              <c:f>Summary!$BZ$43</c:f>
              <c:strCache>
                <c:ptCount val="1"/>
                <c:pt idx="0">
                  <c:v> Plan 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Summary!$CA$43:$CD$43</c:f>
              <c:numCache>
                <c:formatCode>_(* #,##0_);_(* \(#,##0\);_(* "-"_);_(@_)</c:formatCode>
                <c:ptCount val="4"/>
                <c:pt idx="0">
                  <c:v>3005.0505050505053</c:v>
                </c:pt>
                <c:pt idx="1">
                  <c:v>3005.0505050505053</c:v>
                </c:pt>
                <c:pt idx="2">
                  <c:v>3434.3434343434346</c:v>
                </c:pt>
                <c:pt idx="3">
                  <c:v>3434.3434343434346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6-44F5-BF66-FE792695A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69967"/>
        <c:axId val="317881167"/>
      </c:lineChart>
      <c:lineChart>
        <c:grouping val="standard"/>
        <c:varyColors val="0"/>
        <c:ser>
          <c:idx val="3"/>
          <c:order val="3"/>
          <c:tx>
            <c:strRef>
              <c:f>Summary!$BZ$47</c:f>
              <c:strCache>
                <c:ptCount val="1"/>
                <c:pt idx="0">
                  <c:v>TTL %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Summary!$CA$47:$CD$47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F16-44F5-BF66-FE792695A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333631"/>
        <c:axId val="486831855"/>
      </c:lineChart>
      <c:catAx>
        <c:axId val="5604699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17881167"/>
        <c:crosses val="autoZero"/>
        <c:auto val="1"/>
        <c:lblAlgn val="ctr"/>
        <c:lblOffset val="100"/>
        <c:noMultiLvlLbl val="0"/>
      </c:catAx>
      <c:valAx>
        <c:axId val="317881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60469967"/>
        <c:crosses val="autoZero"/>
        <c:crossBetween val="between"/>
      </c:valAx>
      <c:valAx>
        <c:axId val="48683185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47333631"/>
        <c:crosses val="max"/>
        <c:crossBetween val="between"/>
      </c:valAx>
      <c:catAx>
        <c:axId val="54733363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86831855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175808638755752"/>
          <c:y val="8.3071822014032827E-3"/>
          <c:w val="0.30530507986004735"/>
          <c:h val="6.10795061860691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project</a:t>
            </a:r>
            <a:endParaRPr 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0.18420262485349628"/>
          <c:y val="0.25980873420155781"/>
          <c:w val="0.60620099394256888"/>
          <c:h val="0.6575571534536431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184-4ED2-A7A7-CA1AB729090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184-4ED2-A7A7-CA1AB729090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E184-4ED2-A7A7-CA1AB729090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Summary!$B$31:$B$33</c:f>
              <c:strCache>
                <c:ptCount val="3"/>
                <c:pt idx="0">
                  <c:v>ATK</c:v>
                </c:pt>
                <c:pt idx="1">
                  <c:v>AWW</c:v>
                </c:pt>
                <c:pt idx="2">
                  <c:v>eBoard</c:v>
                </c:pt>
              </c:strCache>
            </c:strRef>
          </c:cat>
          <c:val>
            <c:numRef>
              <c:f>Summary!$C$31:$C$33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E9-469E-8F0A-B4444F47672C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CaTEGORY</a:t>
            </a:r>
            <a:endParaRPr 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895-4FE7-8B22-F66244D8F38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895-4FE7-8B22-F66244D8F3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Summary!$C$46:$D$46</c:f>
              <c:strCache>
                <c:ptCount val="2"/>
                <c:pt idx="0">
                  <c:v>Capex</c:v>
                </c:pt>
                <c:pt idx="1">
                  <c:v>R&amp;M</c:v>
                </c:pt>
              </c:strCache>
            </c:strRef>
          </c:cat>
          <c:val>
            <c:numRef>
              <c:f>Summary!$C$48:$D$48</c:f>
              <c:numCache>
                <c:formatCode>_(* #,##0_);_(* \(#,##0\);_(* "-"_);_(@_)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FB-4C36-BA19-EDB5AE54DC9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factory</a:t>
            </a:r>
            <a:endParaRPr 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0.20230354814935464"/>
          <c:y val="0.23999960861918401"/>
          <c:w val="0.63502025971627041"/>
          <c:h val="0.7111826235304437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64F-4153-948B-9369A236CAD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64F-4153-948B-9369A236CAD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Summary!$B$39:$B$40</c:f>
              <c:strCache>
                <c:ptCount val="2"/>
                <c:pt idx="0">
                  <c:v>ATK</c:v>
                </c:pt>
                <c:pt idx="1">
                  <c:v>AWW</c:v>
                </c:pt>
              </c:strCache>
            </c:strRef>
          </c:cat>
          <c:val>
            <c:numRef>
              <c:f>Summary!$E$39:$E$40</c:f>
              <c:numCache>
                <c:formatCode>_(* #,##0_);_(* \(#,##0\);_(* "-"_);_(@_)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2E-4218-9597-7453593AEF4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altLang="ko-KR"/>
              <a:t>Cost</a:t>
            </a:r>
            <a:r>
              <a:rPr lang="en-US" altLang="ko-KR" baseline="0"/>
              <a:t> Reduction</a:t>
            </a:r>
            <a:endParaRPr 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Summary!$BZ$20</c:f>
              <c:strCache>
                <c:ptCount val="1"/>
                <c:pt idx="0">
                  <c:v> Plan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Summary!$CA$19:$CL$19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Summary!$CA$20:$CL$20</c:f>
              <c:numCache>
                <c:formatCode>_(* #,##0_);_(* \(#,##0\);_(* "-"_);_(@_)</c:formatCode>
                <c:ptCount val="12"/>
                <c:pt idx="0">
                  <c:v>1060.6060606060607</c:v>
                </c:pt>
                <c:pt idx="1">
                  <c:v>972.22222222222217</c:v>
                </c:pt>
                <c:pt idx="2">
                  <c:v>972.22222222222217</c:v>
                </c:pt>
                <c:pt idx="3">
                  <c:v>1060.6060606060607</c:v>
                </c:pt>
                <c:pt idx="4">
                  <c:v>972.22222222222217</c:v>
                </c:pt>
                <c:pt idx="5">
                  <c:v>972.22222222222217</c:v>
                </c:pt>
                <c:pt idx="6">
                  <c:v>1212.1212121212122</c:v>
                </c:pt>
                <c:pt idx="7">
                  <c:v>1111.1111111111111</c:v>
                </c:pt>
                <c:pt idx="8">
                  <c:v>1111.1111111111111</c:v>
                </c:pt>
                <c:pt idx="9">
                  <c:v>1212.1212121212122</c:v>
                </c:pt>
                <c:pt idx="10">
                  <c:v>1111.1111111111111</c:v>
                </c:pt>
                <c:pt idx="11">
                  <c:v>1111.1111111111111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B-4519-B0F7-A67DDC1B19A8}"/>
            </c:ext>
          </c:extLst>
        </c:ser>
        <c:ser>
          <c:idx val="1"/>
          <c:order val="1"/>
          <c:tx>
            <c:strRef>
              <c:f>Summary!$BZ$21</c:f>
              <c:strCache>
                <c:ptCount val="1"/>
                <c:pt idx="0">
                  <c:v> Actual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Summary!$CA$19:$CL$19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Summary!$CA$21:$CL$21</c:f>
              <c:numCache>
                <c:formatCode>_(* #,##0_);_(* \(#,##0\);_(* "-"_);_(@_)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9B-4519-B0F7-A67DDC1B1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7"/>
        <c:axId val="524404399"/>
        <c:axId val="757067279"/>
      </c:barChart>
      <c:lineChart>
        <c:grouping val="standard"/>
        <c:varyColors val="0"/>
        <c:ser>
          <c:idx val="2"/>
          <c:order val="2"/>
          <c:tx>
            <c:strRef>
              <c:f>Summary!$BZ$24</c:f>
              <c:strCache>
                <c:ptCount val="1"/>
                <c:pt idx="0">
                  <c:v>%</c:v>
                </c:pt>
              </c:strCache>
            </c:strRef>
          </c:tx>
          <c:spPr>
            <a:ln w="3810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Summary!$CA$19:$CL$19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Summary!$CA$24:$CL$24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9B-4519-B0F7-A67DDC1B1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4404799"/>
        <c:axId val="757048975"/>
      </c:lineChart>
      <c:catAx>
        <c:axId val="5244043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757067279"/>
        <c:crosses val="autoZero"/>
        <c:auto val="1"/>
        <c:lblAlgn val="ctr"/>
        <c:lblOffset val="100"/>
        <c:noMultiLvlLbl val="0"/>
      </c:catAx>
      <c:valAx>
        <c:axId val="757067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24404399"/>
        <c:crosses val="autoZero"/>
        <c:crossBetween val="between"/>
      </c:valAx>
      <c:valAx>
        <c:axId val="75704897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24404799"/>
        <c:crosses val="max"/>
        <c:crossBetween val="between"/>
      </c:valAx>
      <c:catAx>
        <c:axId val="5244047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57048975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5625546806649"/>
          <c:y val="0.16869478872339103"/>
          <c:w val="0.77444881889763784"/>
          <c:h val="0.578771981673661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Summary!$B$63</c:f>
              <c:strCache>
                <c:ptCount val="1"/>
                <c:pt idx="0">
                  <c:v> Plan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Summary!$C$62:$F$62</c:f>
              <c:strCache>
                <c:ptCount val="4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</c:strCache>
            </c:strRef>
          </c:cat>
          <c:val>
            <c:numRef>
              <c:f>Summary!$C$63:$F$63</c:f>
              <c:numCache>
                <c:formatCode>_(* #,##0_);_(* \(#,##0\);_(* "-"_);_(@_)</c:formatCode>
                <c:ptCount val="4"/>
                <c:pt idx="0">
                  <c:v>3181.818181818182</c:v>
                </c:pt>
                <c:pt idx="1">
                  <c:v>3181.818181818182</c:v>
                </c:pt>
                <c:pt idx="2">
                  <c:v>3636.3636363636365</c:v>
                </c:pt>
                <c:pt idx="3">
                  <c:v>3636.3636363636365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56-4CAF-99E8-DE08571E5B9D}"/>
            </c:ext>
          </c:extLst>
        </c:ser>
        <c:ser>
          <c:idx val="1"/>
          <c:order val="1"/>
          <c:tx>
            <c:strRef>
              <c:f>Summary!$B$64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Summary!$C$62:$F$62</c:f>
              <c:strCache>
                <c:ptCount val="4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</c:strCache>
            </c:strRef>
          </c:cat>
          <c:val>
            <c:numRef>
              <c:f>Summary!$C$64:$F$64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56-4CAF-99E8-DE08571E5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3778399"/>
        <c:axId val="317859535"/>
      </c:barChart>
      <c:lineChart>
        <c:grouping val="standard"/>
        <c:varyColors val="0"/>
        <c:ser>
          <c:idx val="2"/>
          <c:order val="2"/>
          <c:tx>
            <c:strRef>
              <c:f>Summary!$B$65</c:f>
              <c:strCache>
                <c:ptCount val="1"/>
                <c:pt idx="0">
                  <c:v>%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bg1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Summary!$C$62:$F$62</c:f>
              <c:strCache>
                <c:ptCount val="4"/>
                <c:pt idx="0">
                  <c:v>1Q</c:v>
                </c:pt>
                <c:pt idx="1">
                  <c:v>2Q</c:v>
                </c:pt>
                <c:pt idx="2">
                  <c:v>3Q</c:v>
                </c:pt>
                <c:pt idx="3">
                  <c:v>4Q</c:v>
                </c:pt>
              </c:strCache>
            </c:strRef>
          </c:cat>
          <c:val>
            <c:numRef>
              <c:f>Summary!$C$65:$F$65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56-4CAF-99E8-DE08571E5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6821823"/>
        <c:axId val="317853295"/>
      </c:lineChart>
      <c:catAx>
        <c:axId val="473778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17859535"/>
        <c:crosses val="autoZero"/>
        <c:auto val="1"/>
        <c:lblAlgn val="ctr"/>
        <c:lblOffset val="100"/>
        <c:noMultiLvlLbl val="0"/>
      </c:catAx>
      <c:valAx>
        <c:axId val="3178595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73778399"/>
        <c:crosses val="autoZero"/>
        <c:crossBetween val="between"/>
      </c:valAx>
      <c:valAx>
        <c:axId val="31785329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56821823"/>
        <c:crosses val="max"/>
        <c:crossBetween val="between"/>
      </c:valAx>
      <c:catAx>
        <c:axId val="356821823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17853295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341001806977462"/>
          <c:y val="6.6666456454020334E-2"/>
          <c:w val="0.22261596476676732"/>
          <c:h val="6.14338814819189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Summary!$BZ$44</c:f>
              <c:strCache>
                <c:ptCount val="1"/>
                <c:pt idx="0">
                  <c:v> ATK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Summary!$CA$44:$CD$44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1B-4B5B-A664-92B5682530B0}"/>
            </c:ext>
          </c:extLst>
        </c:ser>
        <c:ser>
          <c:idx val="1"/>
          <c:order val="1"/>
          <c:tx>
            <c:strRef>
              <c:f>Summary!$BZ$45</c:f>
              <c:strCache>
                <c:ptCount val="1"/>
                <c:pt idx="0">
                  <c:v> AWW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Summary!$CA$45:$CD$45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1B-4B5B-A664-92B5682530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414298479"/>
        <c:axId val="317845391"/>
      </c:barChart>
      <c:lineChart>
        <c:grouping val="standard"/>
        <c:varyColors val="0"/>
        <c:ser>
          <c:idx val="2"/>
          <c:order val="2"/>
          <c:tx>
            <c:strRef>
              <c:f>Summary!$BZ$47</c:f>
              <c:strCache>
                <c:ptCount val="1"/>
                <c:pt idx="0">
                  <c:v>TTL %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Summary!$CA$42:$CD$42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Summary!$CA$47:$CD$47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C1B-4B5B-A664-92B5682530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290079"/>
        <c:axId val="317854959"/>
      </c:lineChart>
      <c:catAx>
        <c:axId val="414298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17845391"/>
        <c:crosses val="autoZero"/>
        <c:auto val="1"/>
        <c:lblAlgn val="ctr"/>
        <c:lblOffset val="100"/>
        <c:noMultiLvlLbl val="0"/>
      </c:catAx>
      <c:valAx>
        <c:axId val="317845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14298479"/>
        <c:crosses val="autoZero"/>
        <c:crossBetween val="between"/>
      </c:valAx>
      <c:valAx>
        <c:axId val="317854959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14290079"/>
        <c:crosses val="max"/>
        <c:crossBetween val="between"/>
      </c:valAx>
      <c:catAx>
        <c:axId val="41429007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17854959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AWW Support  Activity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Summary!$BZ$54</c:f>
              <c:strCache>
                <c:ptCount val="1"/>
                <c:pt idx="0">
                  <c:v> ATK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Summary!$CA$53:$CD$53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Summary!$CA$54:$CD$54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CE-4661-A407-E0D22106D7F6}"/>
            </c:ext>
          </c:extLst>
        </c:ser>
        <c:ser>
          <c:idx val="1"/>
          <c:order val="1"/>
          <c:tx>
            <c:strRef>
              <c:f>Summary!$BZ$55</c:f>
              <c:strCache>
                <c:ptCount val="1"/>
                <c:pt idx="0">
                  <c:v> AWW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Summary!$CA$53:$CD$53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Summary!$CA$55:$CD$55</c:f>
              <c:numCache>
                <c:formatCode>_(* #,##0_);_(* \(#,##0\);_(* "-"_);_(@_)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CE-4661-A407-E0D22106D7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46388640"/>
        <c:axId val="1996031472"/>
      </c:barChart>
      <c:lineChart>
        <c:grouping val="standard"/>
        <c:varyColors val="0"/>
        <c:ser>
          <c:idx val="2"/>
          <c:order val="2"/>
          <c:tx>
            <c:strRef>
              <c:f>Summary!$BZ$57</c:f>
              <c:strCache>
                <c:ptCount val="1"/>
                <c:pt idx="0">
                  <c:v>AWW %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Summary!$CA$53:$CD$53</c:f>
              <c:strCache>
                <c:ptCount val="4"/>
                <c:pt idx="0">
                  <c:v> 1Q </c:v>
                </c:pt>
                <c:pt idx="1">
                  <c:v> 2Q </c:v>
                </c:pt>
                <c:pt idx="2">
                  <c:v> 3Q </c:v>
                </c:pt>
                <c:pt idx="3">
                  <c:v> 4Q </c:v>
                </c:pt>
              </c:strCache>
            </c:strRef>
          </c:cat>
          <c:val>
            <c:numRef>
              <c:f>Summary!$CA$57:$CD$57</c:f>
              <c:numCache>
                <c:formatCode>0.0%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CE-4661-A407-E0D22106D7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2335904"/>
        <c:axId val="1837206256"/>
      </c:lineChart>
      <c:catAx>
        <c:axId val="1746388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96031472"/>
        <c:crosses val="autoZero"/>
        <c:auto val="1"/>
        <c:lblAlgn val="ctr"/>
        <c:lblOffset val="100"/>
        <c:noMultiLvlLbl val="0"/>
      </c:catAx>
      <c:valAx>
        <c:axId val="1996031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46388640"/>
        <c:crosses val="autoZero"/>
        <c:crossBetween val="between"/>
      </c:valAx>
      <c:valAx>
        <c:axId val="1837206256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32335904"/>
        <c:crosses val="max"/>
        <c:crossBetween val="between"/>
      </c:valAx>
      <c:catAx>
        <c:axId val="1932335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37206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83</xdr:col>
      <xdr:colOff>242995</xdr:colOff>
      <xdr:row>40</xdr:row>
      <xdr:rowOff>86591</xdr:rowOff>
    </xdr:from>
    <xdr:to>
      <xdr:col>91</xdr:col>
      <xdr:colOff>52495</xdr:colOff>
      <xdr:row>47</xdr:row>
      <xdr:rowOff>70029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E0CD9DBA-86C3-47C0-9BBB-97059A8F29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83</xdr:col>
      <xdr:colOff>153349</xdr:colOff>
      <xdr:row>40</xdr:row>
      <xdr:rowOff>127340</xdr:rowOff>
    </xdr:from>
    <xdr:to>
      <xdr:col>91</xdr:col>
      <xdr:colOff>14263</xdr:colOff>
      <xdr:row>49</xdr:row>
      <xdr:rowOff>75384</xdr:rowOff>
    </xdr:to>
    <xdr:graphicFrame macro="">
      <xdr:nvGraphicFramePr>
        <xdr:cNvPr id="10" name="차트 9">
          <a:extLst>
            <a:ext uri="{FF2B5EF4-FFF2-40B4-BE49-F238E27FC236}">
              <a16:creationId xmlns:a16="http://schemas.microsoft.com/office/drawing/2014/main" id="{62B2829A-30D8-4E69-9DE2-0BF14C82D8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163285</xdr:colOff>
      <xdr:row>17</xdr:row>
      <xdr:rowOff>130789</xdr:rowOff>
    </xdr:from>
    <xdr:to>
      <xdr:col>11</xdr:col>
      <xdr:colOff>889267</xdr:colOff>
      <xdr:row>34</xdr:row>
      <xdr:rowOff>84525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EB20CEF4-D344-470E-8C69-CD5A4485C7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176891</xdr:colOff>
      <xdr:row>52</xdr:row>
      <xdr:rowOff>45144</xdr:rowOff>
    </xdr:from>
    <xdr:to>
      <xdr:col>11</xdr:col>
      <xdr:colOff>864132</xdr:colOff>
      <xdr:row>68</xdr:row>
      <xdr:rowOff>175773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1C5C3E72-3822-4FCA-9C5B-4E74B65FE4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163285</xdr:colOff>
      <xdr:row>34</xdr:row>
      <xdr:rowOff>103573</xdr:rowOff>
    </xdr:from>
    <xdr:to>
      <xdr:col>11</xdr:col>
      <xdr:colOff>868455</xdr:colOff>
      <xdr:row>51</xdr:row>
      <xdr:rowOff>162164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24CEECB5-A7E4-438F-BC68-8CDEB16EBD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76</xdr:col>
      <xdr:colOff>595313</xdr:colOff>
      <xdr:row>25</xdr:row>
      <xdr:rowOff>83343</xdr:rowOff>
    </xdr:from>
    <xdr:to>
      <xdr:col>91</xdr:col>
      <xdr:colOff>0</xdr:colOff>
      <xdr:row>40</xdr:row>
      <xdr:rowOff>59531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77562BFF-A212-429D-B188-D25B13634B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83</xdr:col>
      <xdr:colOff>190500</xdr:colOff>
      <xdr:row>41</xdr:row>
      <xdr:rowOff>86591</xdr:rowOff>
    </xdr:from>
    <xdr:to>
      <xdr:col>90</xdr:col>
      <xdr:colOff>571500</xdr:colOff>
      <xdr:row>49</xdr:row>
      <xdr:rowOff>136381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5498147B-BF78-44D1-BF80-CAD2D99F60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83</xdr:col>
      <xdr:colOff>267891</xdr:colOff>
      <xdr:row>40</xdr:row>
      <xdr:rowOff>122634</xdr:rowOff>
    </xdr:from>
    <xdr:to>
      <xdr:col>91</xdr:col>
      <xdr:colOff>23812</xdr:colOff>
      <xdr:row>49</xdr:row>
      <xdr:rowOff>23812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626480B2-AC67-4C83-8CB0-B850C9E444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83</xdr:col>
      <xdr:colOff>129266</xdr:colOff>
      <xdr:row>51</xdr:row>
      <xdr:rowOff>36738</xdr:rowOff>
    </xdr:from>
    <xdr:to>
      <xdr:col>90</xdr:col>
      <xdr:colOff>510266</xdr:colOff>
      <xdr:row>67</xdr:row>
      <xdr:rowOff>31295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5A62A87F-A297-4E1B-A912-75DCE4C00A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2140640</xdr:colOff>
      <xdr:row>1</xdr:row>
      <xdr:rowOff>70908</xdr:rowOff>
    </xdr:from>
    <xdr:to>
      <xdr:col>8</xdr:col>
      <xdr:colOff>3031435</xdr:colOff>
      <xdr:row>2</xdr:row>
      <xdr:rowOff>96907</xdr:rowOff>
    </xdr:to>
    <xdr:sp macro="" textlink="">
      <xdr:nvSpPr>
        <xdr:cNvPr id="6" name="사각형: 둥근 모서리 5">
          <a:extLst>
            <a:ext uri="{FF2B5EF4-FFF2-40B4-BE49-F238E27FC236}">
              <a16:creationId xmlns:a16="http://schemas.microsoft.com/office/drawing/2014/main" id="{5C60625F-0A56-49AA-9D7A-A315776E78F3}"/>
            </a:ext>
          </a:extLst>
        </xdr:cNvPr>
        <xdr:cNvSpPr/>
      </xdr:nvSpPr>
      <xdr:spPr>
        <a:xfrm>
          <a:off x="6546988" y="145451"/>
          <a:ext cx="890795" cy="32417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Other</a:t>
          </a:r>
          <a:endParaRPr lang="ko-KR" altLang="en-US" sz="900" baseline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1149626</xdr:colOff>
      <xdr:row>1</xdr:row>
      <xdr:rowOff>70908</xdr:rowOff>
    </xdr:from>
    <xdr:to>
      <xdr:col>8</xdr:col>
      <xdr:colOff>2066096</xdr:colOff>
      <xdr:row>2</xdr:row>
      <xdr:rowOff>96907</xdr:rowOff>
    </xdr:to>
    <xdr:sp macro="" textlink="">
      <xdr:nvSpPr>
        <xdr:cNvPr id="7" name="사각형: 둥근 모서리 6">
          <a:extLst>
            <a:ext uri="{FF2B5EF4-FFF2-40B4-BE49-F238E27FC236}">
              <a16:creationId xmlns:a16="http://schemas.microsoft.com/office/drawing/2014/main" id="{6A7FE274-6BDD-4912-95D1-8D3DB19C16BF}"/>
            </a:ext>
          </a:extLst>
        </xdr:cNvPr>
        <xdr:cNvSpPr/>
      </xdr:nvSpPr>
      <xdr:spPr>
        <a:xfrm>
          <a:off x="5555974" y="145451"/>
          <a:ext cx="916470" cy="324173"/>
        </a:xfrm>
        <a:prstGeom prst="round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altLang="ko-KR" sz="9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Weekly</a:t>
          </a:r>
          <a:endParaRPr lang="en-US" altLang="ko-KR" sz="900" baseline="0">
            <a:solidFill>
              <a:sysClr val="windowText" lastClr="000000"/>
            </a:solidFill>
          </a:endParaRPr>
        </a:p>
        <a:p>
          <a:pPr algn="ctr"/>
          <a:r>
            <a:rPr lang="en-US" altLang="ko-KR" sz="9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Highlight</a:t>
          </a:r>
          <a:endParaRPr lang="en-US" altLang="ko-KR" sz="9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drawing" Target="../drawings/drawing1.xml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0.bin"/><Relationship Id="rId3" Type="http://schemas.openxmlformats.org/officeDocument/2006/relationships/printerSettings" Target="../printerSettings/printerSettings15.bin"/><Relationship Id="rId7" Type="http://schemas.openxmlformats.org/officeDocument/2006/relationships/printerSettings" Target="../printerSettings/printerSettings19.bin"/><Relationship Id="rId12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6" Type="http://schemas.openxmlformats.org/officeDocument/2006/relationships/printerSettings" Target="../printerSettings/printerSettings18.bin"/><Relationship Id="rId11" Type="http://schemas.openxmlformats.org/officeDocument/2006/relationships/printerSettings" Target="../printerSettings/printerSettings23.bin"/><Relationship Id="rId5" Type="http://schemas.openxmlformats.org/officeDocument/2006/relationships/printerSettings" Target="../printerSettings/printerSettings17.bin"/><Relationship Id="rId10" Type="http://schemas.openxmlformats.org/officeDocument/2006/relationships/printerSettings" Target="../printerSettings/printerSettings22.bin"/><Relationship Id="rId4" Type="http://schemas.openxmlformats.org/officeDocument/2006/relationships/printerSettings" Target="../printerSettings/printerSettings16.bin"/><Relationship Id="rId9" Type="http://schemas.openxmlformats.org/officeDocument/2006/relationships/printerSettings" Target="../printerSettings/printerSettings2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2.bin"/><Relationship Id="rId13" Type="http://schemas.openxmlformats.org/officeDocument/2006/relationships/drawing" Target="../drawings/drawing2.xml"/><Relationship Id="rId3" Type="http://schemas.openxmlformats.org/officeDocument/2006/relationships/printerSettings" Target="../printerSettings/printerSettings27.bin"/><Relationship Id="rId7" Type="http://schemas.openxmlformats.org/officeDocument/2006/relationships/printerSettings" Target="../printerSettings/printerSettings31.bin"/><Relationship Id="rId12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printerSettings" Target="../printerSettings/printerSettings30.bin"/><Relationship Id="rId11" Type="http://schemas.openxmlformats.org/officeDocument/2006/relationships/printerSettings" Target="../printerSettings/printerSettings35.bin"/><Relationship Id="rId5" Type="http://schemas.openxmlformats.org/officeDocument/2006/relationships/printerSettings" Target="../printerSettings/printerSettings29.bin"/><Relationship Id="rId15" Type="http://schemas.openxmlformats.org/officeDocument/2006/relationships/comments" Target="../comments1.xml"/><Relationship Id="rId10" Type="http://schemas.openxmlformats.org/officeDocument/2006/relationships/printerSettings" Target="../printerSettings/printerSettings34.bin"/><Relationship Id="rId4" Type="http://schemas.openxmlformats.org/officeDocument/2006/relationships/printerSettings" Target="../printerSettings/printerSettings28.bin"/><Relationship Id="rId9" Type="http://schemas.openxmlformats.org/officeDocument/2006/relationships/printerSettings" Target="../printerSettings/printerSettings33.bin"/><Relationship Id="rId1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EX82"/>
  <sheetViews>
    <sheetView showGridLines="0" zoomScale="85" zoomScaleNormal="85" workbookViewId="0">
      <pane xSplit="12" ySplit="5" topLeftCell="BT6" activePane="bottomRight" state="frozen"/>
      <selection pane="topRight" activeCell="M1" sqref="M1"/>
      <selection pane="bottomLeft" activeCell="A6" sqref="A6"/>
      <selection pane="bottomRight" activeCell="C6" sqref="C6"/>
    </sheetView>
  </sheetViews>
  <sheetFormatPr defaultColWidth="9" defaultRowHeight="12.75" x14ac:dyDescent="0.3"/>
  <cols>
    <col min="1" max="1" width="2.25" style="1" customWidth="1"/>
    <col min="2" max="2" width="12.625" style="1" customWidth="1"/>
    <col min="3" max="7" width="9" style="1" customWidth="1"/>
    <col min="8" max="10" width="9.75" style="1" customWidth="1"/>
    <col min="11" max="11" width="10.5" style="1" customWidth="1"/>
    <col min="12" max="12" width="11.75" style="1" bestFit="1" customWidth="1"/>
    <col min="13" max="14" width="6.875" style="1" customWidth="1"/>
    <col min="15" max="15" width="8.25" style="1" customWidth="1"/>
    <col min="16" max="16" width="8.375" style="1" customWidth="1"/>
    <col min="17" max="17" width="5.125" style="1" customWidth="1"/>
    <col min="18" max="18" width="4.625" style="1" customWidth="1"/>
    <col min="19" max="19" width="5.125" style="1" customWidth="1"/>
    <col min="20" max="20" width="9.625" style="1" customWidth="1"/>
    <col min="21" max="21" width="5.625" style="1" customWidth="1"/>
    <col min="22" max="22" width="8.375" style="1" customWidth="1"/>
    <col min="23" max="23" width="5.125" style="1" customWidth="1"/>
    <col min="24" max="24" width="6.5" style="1" customWidth="1"/>
    <col min="25" max="25" width="5.125" style="1" customWidth="1"/>
    <col min="26" max="26" width="6.5" style="1" customWidth="1"/>
    <col min="27" max="27" width="5.125" style="1" customWidth="1"/>
    <col min="28" max="28" width="4.625" style="1" customWidth="1"/>
    <col min="29" max="29" width="5.125" style="1" customWidth="1"/>
    <col min="30" max="30" width="9.625" style="1" customWidth="1"/>
    <col min="31" max="31" width="5.625" style="1" customWidth="1"/>
    <col min="32" max="32" width="6.5" style="1" customWidth="1"/>
    <col min="33" max="33" width="2.25" style="1" customWidth="1"/>
    <col min="34" max="34" width="7.625" style="1" customWidth="1"/>
    <col min="35" max="35" width="9.75" style="1" customWidth="1"/>
    <col min="36" max="36" width="7.625" style="1" customWidth="1"/>
    <col min="37" max="37" width="9.75" style="1" customWidth="1"/>
    <col min="38" max="38" width="7.625" style="1" customWidth="1"/>
    <col min="39" max="41" width="9.75" style="1" customWidth="1"/>
    <col min="42" max="42" width="7.625" style="1" customWidth="1"/>
    <col min="43" max="43" width="9.75" style="1" customWidth="1"/>
    <col min="44" max="44" width="7.625" style="1" customWidth="1"/>
    <col min="45" max="45" width="9.75" style="1" customWidth="1"/>
    <col min="46" max="46" width="7.625" style="1" customWidth="1"/>
    <col min="47" max="47" width="9.75" style="1" customWidth="1"/>
    <col min="48" max="48" width="7.625" style="1" customWidth="1"/>
    <col min="49" max="51" width="9.75" style="1" customWidth="1"/>
    <col min="52" max="52" width="7.625" style="1" customWidth="1"/>
    <col min="53" max="53" width="9.75" style="1" customWidth="1"/>
    <col min="54" max="54" width="7.625" style="1" customWidth="1"/>
    <col min="55" max="55" width="9.75" style="1" customWidth="1"/>
    <col min="56" max="56" width="7.625" style="1" customWidth="1"/>
    <col min="57" max="57" width="9.75" style="1" customWidth="1"/>
    <col min="58" max="58" width="7.625" style="1" customWidth="1"/>
    <col min="59" max="61" width="9.75" style="1" customWidth="1"/>
    <col min="62" max="62" width="7.625" style="1" customWidth="1"/>
    <col min="63" max="63" width="10.625" style="1" customWidth="1"/>
    <col min="64" max="64" width="7.625" style="1" customWidth="1"/>
    <col min="65" max="65" width="9.75" style="1" customWidth="1"/>
    <col min="66" max="66" width="7.625" style="1" customWidth="1"/>
    <col min="67" max="67" width="9.75" style="1" customWidth="1"/>
    <col min="68" max="68" width="7.625" style="1" customWidth="1"/>
    <col min="69" max="71" width="9.75" style="1" customWidth="1"/>
    <col min="72" max="72" width="7.625" style="1" customWidth="1"/>
    <col min="73" max="73" width="9.75" style="1" customWidth="1"/>
    <col min="74" max="74" width="10.25" style="144" customWidth="1"/>
    <col min="75" max="75" width="1" style="178" customWidth="1"/>
    <col min="76" max="76" width="9" style="1"/>
    <col min="77" max="77" width="8.5" style="144" bestFit="1" customWidth="1"/>
    <col min="78" max="88" width="7.625" style="144" customWidth="1"/>
    <col min="89" max="89" width="8.875" style="144" customWidth="1"/>
    <col min="90" max="92" width="7.625" style="144" customWidth="1"/>
    <col min="93" max="93" width="4.25" style="144" customWidth="1"/>
    <col min="94" max="94" width="5.625" style="144" customWidth="1"/>
    <col min="95" max="95" width="7.625" style="144" customWidth="1"/>
    <col min="96" max="96" width="4.25" style="144" customWidth="1"/>
    <col min="97" max="97" width="5" style="144" customWidth="1"/>
    <col min="98" max="98" width="8.5" style="144" customWidth="1"/>
    <col min="99" max="99" width="4.25" style="144" customWidth="1"/>
    <col min="100" max="100" width="5.625" style="144" customWidth="1"/>
    <col min="101" max="101" width="9.25" style="144" customWidth="1"/>
    <col min="102" max="102" width="3.75" style="144" customWidth="1"/>
    <col min="103" max="103" width="5.25" style="144" customWidth="1"/>
    <col min="104" max="104" width="7.5" style="144" customWidth="1"/>
    <col min="105" max="105" width="3.75" style="144" customWidth="1"/>
    <col min="106" max="106" width="5.25" style="144" customWidth="1"/>
    <col min="107" max="107" width="7.5" style="144" customWidth="1"/>
    <col min="108" max="108" width="3.75" style="144" customWidth="1"/>
    <col min="109" max="109" width="5.25" style="144" bestFit="1" customWidth="1"/>
    <col min="110" max="110" width="7.5" style="144" bestFit="1" customWidth="1"/>
    <col min="111" max="111" width="3.75" style="144" customWidth="1"/>
    <col min="112" max="112" width="5.25" style="144" customWidth="1"/>
    <col min="113" max="113" width="8.75" style="144" customWidth="1"/>
    <col min="114" max="125" width="4" style="144" customWidth="1"/>
    <col min="126" max="126" width="4.25" style="144" bestFit="1" customWidth="1"/>
    <col min="127" max="127" width="6.75" style="144" bestFit="1" customWidth="1"/>
    <col min="128" max="128" width="9.25" style="144" bestFit="1" customWidth="1"/>
    <col min="129" max="16384" width="9" style="1"/>
  </cols>
  <sheetData>
    <row r="2" spans="1:128" ht="26.25" x14ac:dyDescent="0.3">
      <c r="B2" s="23" t="s">
        <v>224</v>
      </c>
      <c r="C2" s="5"/>
      <c r="D2" s="5"/>
      <c r="AH2" s="23" t="s">
        <v>202</v>
      </c>
      <c r="AI2" s="5"/>
      <c r="AR2" s="5"/>
      <c r="AS2" s="5"/>
      <c r="BB2" s="5"/>
      <c r="BC2" s="5"/>
      <c r="BL2" s="5"/>
      <c r="BM2" s="5"/>
      <c r="BY2" s="23" t="s">
        <v>189</v>
      </c>
    </row>
    <row r="3" spans="1:128" ht="21.75" customHeight="1" x14ac:dyDescent="0.3">
      <c r="B3" s="390" t="s">
        <v>13</v>
      </c>
      <c r="C3" s="382" t="s">
        <v>201</v>
      </c>
      <c r="D3" s="383"/>
      <c r="E3" s="383"/>
      <c r="F3" s="383"/>
      <c r="G3" s="383"/>
      <c r="H3" s="383"/>
      <c r="I3" s="383"/>
      <c r="J3" s="383"/>
      <c r="K3" s="383"/>
      <c r="L3" s="383"/>
      <c r="M3" s="382" t="s">
        <v>197</v>
      </c>
      <c r="N3" s="383"/>
      <c r="O3" s="383"/>
      <c r="P3" s="383"/>
      <c r="Q3" s="383"/>
      <c r="R3" s="383"/>
      <c r="S3" s="383"/>
      <c r="T3" s="383"/>
      <c r="U3" s="383"/>
      <c r="V3" s="383"/>
      <c r="W3" s="382" t="s">
        <v>198</v>
      </c>
      <c r="X3" s="383"/>
      <c r="Y3" s="383"/>
      <c r="Z3" s="383"/>
      <c r="AA3" s="383"/>
      <c r="AB3" s="383"/>
      <c r="AC3" s="383"/>
      <c r="AD3" s="383"/>
      <c r="AE3" s="383"/>
      <c r="AF3" s="383"/>
      <c r="AH3" s="379" t="s">
        <v>39</v>
      </c>
      <c r="AI3" s="380"/>
      <c r="AJ3" s="380"/>
      <c r="AK3" s="380"/>
      <c r="AL3" s="380"/>
      <c r="AM3" s="380"/>
      <c r="AN3" s="380"/>
      <c r="AO3" s="380"/>
      <c r="AP3" s="380"/>
      <c r="AQ3" s="380"/>
      <c r="AR3" s="379" t="s">
        <v>33</v>
      </c>
      <c r="AS3" s="380"/>
      <c r="AT3" s="380"/>
      <c r="AU3" s="380"/>
      <c r="AV3" s="380"/>
      <c r="AW3" s="380"/>
      <c r="AX3" s="380"/>
      <c r="AY3" s="380"/>
      <c r="AZ3" s="380"/>
      <c r="BA3" s="380"/>
      <c r="BB3" s="379" t="s">
        <v>34</v>
      </c>
      <c r="BC3" s="380"/>
      <c r="BD3" s="380"/>
      <c r="BE3" s="380"/>
      <c r="BF3" s="380"/>
      <c r="BG3" s="380"/>
      <c r="BH3" s="380"/>
      <c r="BI3" s="380"/>
      <c r="BJ3" s="380"/>
      <c r="BK3" s="380"/>
      <c r="BL3" s="379" t="s">
        <v>35</v>
      </c>
      <c r="BM3" s="380"/>
      <c r="BN3" s="380"/>
      <c r="BO3" s="380"/>
      <c r="BP3" s="380"/>
      <c r="BQ3" s="380"/>
      <c r="BR3" s="380"/>
      <c r="BS3" s="380"/>
      <c r="BT3" s="380"/>
      <c r="BU3" s="380"/>
      <c r="BV3" s="145" t="s">
        <v>130</v>
      </c>
      <c r="BY3" s="392" t="s">
        <v>13</v>
      </c>
      <c r="BZ3" s="395" t="s">
        <v>188</v>
      </c>
      <c r="CA3" s="396"/>
      <c r="CB3" s="396"/>
      <c r="CC3" s="396"/>
      <c r="CD3" s="396"/>
      <c r="CE3" s="396"/>
      <c r="CF3" s="396"/>
      <c r="CG3" s="396"/>
      <c r="CH3" s="396"/>
      <c r="CI3" s="396"/>
      <c r="CJ3" s="396"/>
      <c r="CK3" s="396"/>
      <c r="CL3" s="396"/>
      <c r="CM3" s="396"/>
      <c r="CN3" s="396"/>
      <c r="CO3" s="396"/>
      <c r="CP3" s="396"/>
      <c r="CQ3" s="396"/>
      <c r="CR3" s="396"/>
      <c r="CS3" s="396"/>
      <c r="CT3" s="396"/>
      <c r="CU3" s="396"/>
      <c r="CV3" s="396"/>
      <c r="CW3" s="396"/>
      <c r="CX3" s="396"/>
      <c r="CY3" s="396"/>
      <c r="CZ3" s="396"/>
      <c r="DA3" s="396"/>
      <c r="DB3" s="396"/>
      <c r="DC3" s="396"/>
      <c r="DD3" s="396"/>
      <c r="DE3" s="396"/>
      <c r="DF3" s="396"/>
      <c r="DG3" s="396"/>
      <c r="DH3" s="396"/>
      <c r="DI3" s="396"/>
      <c r="DJ3" s="396"/>
      <c r="DK3" s="396"/>
      <c r="DL3" s="396"/>
      <c r="DM3" s="396"/>
      <c r="DN3" s="396"/>
      <c r="DO3" s="396"/>
      <c r="DP3" s="396"/>
      <c r="DQ3" s="396"/>
      <c r="DR3" s="396"/>
      <c r="DS3" s="396"/>
      <c r="DT3" s="396"/>
      <c r="DU3" s="396"/>
      <c r="DV3" s="396"/>
      <c r="DW3" s="396"/>
      <c r="DX3" s="397"/>
    </row>
    <row r="4" spans="1:128" s="2" customFormat="1" ht="21.75" customHeight="1" x14ac:dyDescent="0.3">
      <c r="B4" s="390"/>
      <c r="C4" s="384" t="s">
        <v>7</v>
      </c>
      <c r="D4" s="384"/>
      <c r="E4" s="384" t="s">
        <v>1</v>
      </c>
      <c r="F4" s="384"/>
      <c r="G4" s="384" t="s">
        <v>37</v>
      </c>
      <c r="H4" s="384"/>
      <c r="I4" s="384"/>
      <c r="J4" s="384"/>
      <c r="K4" s="384" t="s">
        <v>38</v>
      </c>
      <c r="L4" s="384"/>
      <c r="M4" s="384" t="s">
        <v>7</v>
      </c>
      <c r="N4" s="384"/>
      <c r="O4" s="384" t="s">
        <v>1</v>
      </c>
      <c r="P4" s="384"/>
      <c r="Q4" s="384" t="s">
        <v>37</v>
      </c>
      <c r="R4" s="384"/>
      <c r="S4" s="384"/>
      <c r="T4" s="384"/>
      <c r="U4" s="384" t="s">
        <v>38</v>
      </c>
      <c r="V4" s="384"/>
      <c r="W4" s="384" t="s">
        <v>7</v>
      </c>
      <c r="X4" s="384"/>
      <c r="Y4" s="384" t="s">
        <v>1</v>
      </c>
      <c r="Z4" s="384"/>
      <c r="AA4" s="384" t="s">
        <v>37</v>
      </c>
      <c r="AB4" s="384"/>
      <c r="AC4" s="384"/>
      <c r="AD4" s="384"/>
      <c r="AE4" s="384" t="s">
        <v>38</v>
      </c>
      <c r="AF4" s="384"/>
      <c r="AG4" s="1"/>
      <c r="AH4" s="381" t="s">
        <v>46</v>
      </c>
      <c r="AI4" s="381"/>
      <c r="AJ4" s="381" t="s">
        <v>47</v>
      </c>
      <c r="AK4" s="381"/>
      <c r="AL4" s="381" t="s">
        <v>37</v>
      </c>
      <c r="AM4" s="381"/>
      <c r="AN4" s="381"/>
      <c r="AO4" s="381"/>
      <c r="AP4" s="381" t="s">
        <v>38</v>
      </c>
      <c r="AQ4" s="381"/>
      <c r="AR4" s="381" t="s">
        <v>7</v>
      </c>
      <c r="AS4" s="381"/>
      <c r="AT4" s="381" t="s">
        <v>1</v>
      </c>
      <c r="AU4" s="381"/>
      <c r="AV4" s="381" t="s">
        <v>37</v>
      </c>
      <c r="AW4" s="381"/>
      <c r="AX4" s="381"/>
      <c r="AY4" s="381"/>
      <c r="AZ4" s="381" t="s">
        <v>38</v>
      </c>
      <c r="BA4" s="381"/>
      <c r="BB4" s="385" t="s">
        <v>7</v>
      </c>
      <c r="BC4" s="386"/>
      <c r="BD4" s="381" t="s">
        <v>1</v>
      </c>
      <c r="BE4" s="381"/>
      <c r="BF4" s="381" t="s">
        <v>37</v>
      </c>
      <c r="BG4" s="381"/>
      <c r="BH4" s="381"/>
      <c r="BI4" s="381"/>
      <c r="BJ4" s="381" t="s">
        <v>38</v>
      </c>
      <c r="BK4" s="381"/>
      <c r="BL4" s="381" t="s">
        <v>7</v>
      </c>
      <c r="BM4" s="381"/>
      <c r="BN4" s="381" t="s">
        <v>1</v>
      </c>
      <c r="BO4" s="381"/>
      <c r="BP4" s="381" t="s">
        <v>37</v>
      </c>
      <c r="BQ4" s="381"/>
      <c r="BR4" s="381"/>
      <c r="BS4" s="381"/>
      <c r="BT4" s="381" t="s">
        <v>38</v>
      </c>
      <c r="BU4" s="379"/>
      <c r="BV4" s="145" t="s">
        <v>38</v>
      </c>
      <c r="BW4" s="178"/>
      <c r="BY4" s="393"/>
      <c r="BZ4" s="387" t="s">
        <v>169</v>
      </c>
      <c r="CA4" s="388"/>
      <c r="CB4" s="389"/>
      <c r="CC4" s="387" t="s">
        <v>171</v>
      </c>
      <c r="CD4" s="388"/>
      <c r="CE4" s="389"/>
      <c r="CF4" s="387" t="s">
        <v>172</v>
      </c>
      <c r="CG4" s="388"/>
      <c r="CH4" s="389"/>
      <c r="CI4" s="398" t="s">
        <v>39</v>
      </c>
      <c r="CJ4" s="399"/>
      <c r="CK4" s="400"/>
      <c r="CL4" s="387" t="s">
        <v>173</v>
      </c>
      <c r="CM4" s="388" t="s">
        <v>173</v>
      </c>
      <c r="CN4" s="389" t="s">
        <v>173</v>
      </c>
      <c r="CO4" s="387" t="s">
        <v>174</v>
      </c>
      <c r="CP4" s="388" t="s">
        <v>174</v>
      </c>
      <c r="CQ4" s="389" t="s">
        <v>174</v>
      </c>
      <c r="CR4" s="387" t="s">
        <v>175</v>
      </c>
      <c r="CS4" s="388" t="s">
        <v>175</v>
      </c>
      <c r="CT4" s="389" t="s">
        <v>175</v>
      </c>
      <c r="CU4" s="398" t="s">
        <v>33</v>
      </c>
      <c r="CV4" s="399"/>
      <c r="CW4" s="400"/>
      <c r="CX4" s="387" t="s">
        <v>176</v>
      </c>
      <c r="CY4" s="388" t="s">
        <v>176</v>
      </c>
      <c r="CZ4" s="389" t="s">
        <v>176</v>
      </c>
      <c r="DA4" s="387" t="s">
        <v>177</v>
      </c>
      <c r="DB4" s="388" t="s">
        <v>177</v>
      </c>
      <c r="DC4" s="389" t="s">
        <v>177</v>
      </c>
      <c r="DD4" s="387" t="s">
        <v>178</v>
      </c>
      <c r="DE4" s="388" t="s">
        <v>178</v>
      </c>
      <c r="DF4" s="389" t="s">
        <v>178</v>
      </c>
      <c r="DG4" s="398" t="s">
        <v>34</v>
      </c>
      <c r="DH4" s="399"/>
      <c r="DI4" s="400"/>
      <c r="DJ4" s="387" t="s">
        <v>179</v>
      </c>
      <c r="DK4" s="388" t="s">
        <v>179</v>
      </c>
      <c r="DL4" s="389" t="s">
        <v>179</v>
      </c>
      <c r="DM4" s="387" t="s">
        <v>180</v>
      </c>
      <c r="DN4" s="388" t="s">
        <v>180</v>
      </c>
      <c r="DO4" s="389" t="s">
        <v>180</v>
      </c>
      <c r="DP4" s="387" t="s">
        <v>181</v>
      </c>
      <c r="DQ4" s="388" t="s">
        <v>181</v>
      </c>
      <c r="DR4" s="389" t="s">
        <v>181</v>
      </c>
      <c r="DS4" s="398" t="s">
        <v>35</v>
      </c>
      <c r="DT4" s="399"/>
      <c r="DU4" s="400"/>
      <c r="DV4" s="387" t="s">
        <v>166</v>
      </c>
      <c r="DW4" s="388" t="s">
        <v>166</v>
      </c>
      <c r="DX4" s="389" t="s">
        <v>166</v>
      </c>
    </row>
    <row r="5" spans="1:128" s="2" customFormat="1" ht="21.75" customHeight="1" x14ac:dyDescent="0.3">
      <c r="B5" s="391"/>
      <c r="C5" s="26" t="s">
        <v>36</v>
      </c>
      <c r="D5" s="26" t="s">
        <v>11</v>
      </c>
      <c r="E5" s="26" t="s">
        <v>36</v>
      </c>
      <c r="F5" s="26" t="s">
        <v>11</v>
      </c>
      <c r="G5" s="26" t="s">
        <v>36</v>
      </c>
      <c r="H5" s="26" t="s">
        <v>127</v>
      </c>
      <c r="I5" s="26" t="s">
        <v>128</v>
      </c>
      <c r="J5" s="26" t="s">
        <v>129</v>
      </c>
      <c r="K5" s="341" t="s">
        <v>36</v>
      </c>
      <c r="L5" s="26" t="s">
        <v>11</v>
      </c>
      <c r="M5" s="26" t="s">
        <v>36</v>
      </c>
      <c r="N5" s="26" t="s">
        <v>11</v>
      </c>
      <c r="O5" s="26" t="s">
        <v>36</v>
      </c>
      <c r="P5" s="26" t="s">
        <v>11</v>
      </c>
      <c r="Q5" s="26" t="s">
        <v>36</v>
      </c>
      <c r="R5" s="26" t="s">
        <v>127</v>
      </c>
      <c r="S5" s="26" t="s">
        <v>128</v>
      </c>
      <c r="T5" s="26" t="s">
        <v>129</v>
      </c>
      <c r="U5" s="341" t="s">
        <v>36</v>
      </c>
      <c r="V5" s="26" t="s">
        <v>11</v>
      </c>
      <c r="W5" s="26" t="s">
        <v>36</v>
      </c>
      <c r="X5" s="26" t="s">
        <v>11</v>
      </c>
      <c r="Y5" s="26" t="s">
        <v>36</v>
      </c>
      <c r="Z5" s="26" t="s">
        <v>11</v>
      </c>
      <c r="AA5" s="26" t="s">
        <v>36</v>
      </c>
      <c r="AB5" s="26" t="s">
        <v>127</v>
      </c>
      <c r="AC5" s="26" t="s">
        <v>128</v>
      </c>
      <c r="AD5" s="26" t="s">
        <v>129</v>
      </c>
      <c r="AE5" s="341" t="s">
        <v>36</v>
      </c>
      <c r="AF5" s="26" t="s">
        <v>11</v>
      </c>
      <c r="AG5" s="1"/>
      <c r="AH5" s="29" t="s">
        <v>191</v>
      </c>
      <c r="AI5" s="29" t="s">
        <v>11</v>
      </c>
      <c r="AJ5" s="29" t="s">
        <v>191</v>
      </c>
      <c r="AK5" s="29" t="s">
        <v>11</v>
      </c>
      <c r="AL5" s="29" t="s">
        <v>191</v>
      </c>
      <c r="AM5" s="29" t="s">
        <v>192</v>
      </c>
      <c r="AN5" s="29" t="s">
        <v>193</v>
      </c>
      <c r="AO5" s="29" t="s">
        <v>194</v>
      </c>
      <c r="AP5" s="29" t="s">
        <v>191</v>
      </c>
      <c r="AQ5" s="29" t="s">
        <v>11</v>
      </c>
      <c r="AR5" s="29" t="s">
        <v>191</v>
      </c>
      <c r="AS5" s="29" t="s">
        <v>11</v>
      </c>
      <c r="AT5" s="29" t="s">
        <v>191</v>
      </c>
      <c r="AU5" s="29" t="s">
        <v>11</v>
      </c>
      <c r="AV5" s="29" t="s">
        <v>191</v>
      </c>
      <c r="AW5" s="29" t="s">
        <v>192</v>
      </c>
      <c r="AX5" s="29" t="s">
        <v>193</v>
      </c>
      <c r="AY5" s="29" t="s">
        <v>194</v>
      </c>
      <c r="AZ5" s="29" t="s">
        <v>191</v>
      </c>
      <c r="BA5" s="29" t="s">
        <v>11</v>
      </c>
      <c r="BB5" s="29" t="s">
        <v>191</v>
      </c>
      <c r="BC5" s="29" t="s">
        <v>11</v>
      </c>
      <c r="BD5" s="29" t="s">
        <v>191</v>
      </c>
      <c r="BE5" s="29" t="s">
        <v>11</v>
      </c>
      <c r="BF5" s="29" t="s">
        <v>191</v>
      </c>
      <c r="BG5" s="29" t="s">
        <v>192</v>
      </c>
      <c r="BH5" s="29" t="s">
        <v>193</v>
      </c>
      <c r="BI5" s="29" t="s">
        <v>194</v>
      </c>
      <c r="BJ5" s="29" t="s">
        <v>191</v>
      </c>
      <c r="BK5" s="29" t="s">
        <v>11</v>
      </c>
      <c r="BL5" s="29" t="s">
        <v>191</v>
      </c>
      <c r="BM5" s="29" t="s">
        <v>11</v>
      </c>
      <c r="BN5" s="29" t="s">
        <v>191</v>
      </c>
      <c r="BO5" s="29" t="s">
        <v>11</v>
      </c>
      <c r="BP5" s="29" t="s">
        <v>191</v>
      </c>
      <c r="BQ5" s="29" t="s">
        <v>192</v>
      </c>
      <c r="BR5" s="29" t="s">
        <v>193</v>
      </c>
      <c r="BS5" s="29" t="s">
        <v>194</v>
      </c>
      <c r="BT5" s="29" t="s">
        <v>191</v>
      </c>
      <c r="BU5" s="145" t="s">
        <v>11</v>
      </c>
      <c r="BV5" s="145" t="s">
        <v>11</v>
      </c>
      <c r="BW5" s="178"/>
      <c r="BY5" s="394"/>
      <c r="BZ5" s="276" t="s">
        <v>182</v>
      </c>
      <c r="CA5" s="276" t="s">
        <v>183</v>
      </c>
      <c r="CB5" s="276" t="s">
        <v>184</v>
      </c>
      <c r="CC5" s="276" t="s">
        <v>182</v>
      </c>
      <c r="CD5" s="276" t="s">
        <v>183</v>
      </c>
      <c r="CE5" s="276" t="s">
        <v>184</v>
      </c>
      <c r="CF5" s="276" t="s">
        <v>182</v>
      </c>
      <c r="CG5" s="276" t="s">
        <v>183</v>
      </c>
      <c r="CH5" s="276" t="s">
        <v>184</v>
      </c>
      <c r="CI5" s="277" t="s">
        <v>182</v>
      </c>
      <c r="CJ5" s="277" t="s">
        <v>183</v>
      </c>
      <c r="CK5" s="277" t="s">
        <v>184</v>
      </c>
      <c r="CL5" s="276" t="s">
        <v>182</v>
      </c>
      <c r="CM5" s="276" t="s">
        <v>183</v>
      </c>
      <c r="CN5" s="276" t="s">
        <v>184</v>
      </c>
      <c r="CO5" s="276" t="s">
        <v>182</v>
      </c>
      <c r="CP5" s="276" t="s">
        <v>183</v>
      </c>
      <c r="CQ5" s="276" t="s">
        <v>184</v>
      </c>
      <c r="CR5" s="276" t="s">
        <v>182</v>
      </c>
      <c r="CS5" s="276" t="s">
        <v>183</v>
      </c>
      <c r="CT5" s="276" t="s">
        <v>184</v>
      </c>
      <c r="CU5" s="277" t="s">
        <v>182</v>
      </c>
      <c r="CV5" s="277" t="s">
        <v>183</v>
      </c>
      <c r="CW5" s="277" t="s">
        <v>184</v>
      </c>
      <c r="CX5" s="276" t="s">
        <v>182</v>
      </c>
      <c r="CY5" s="276" t="s">
        <v>183</v>
      </c>
      <c r="CZ5" s="276" t="s">
        <v>184</v>
      </c>
      <c r="DA5" s="276" t="s">
        <v>182</v>
      </c>
      <c r="DB5" s="276" t="s">
        <v>183</v>
      </c>
      <c r="DC5" s="276" t="s">
        <v>184</v>
      </c>
      <c r="DD5" s="276" t="s">
        <v>182</v>
      </c>
      <c r="DE5" s="276" t="s">
        <v>183</v>
      </c>
      <c r="DF5" s="276" t="s">
        <v>184</v>
      </c>
      <c r="DG5" s="277" t="s">
        <v>182</v>
      </c>
      <c r="DH5" s="277" t="s">
        <v>183</v>
      </c>
      <c r="DI5" s="277" t="s">
        <v>184</v>
      </c>
      <c r="DJ5" s="276" t="s">
        <v>182</v>
      </c>
      <c r="DK5" s="276" t="s">
        <v>183</v>
      </c>
      <c r="DL5" s="276" t="s">
        <v>184</v>
      </c>
      <c r="DM5" s="276" t="s">
        <v>182</v>
      </c>
      <c r="DN5" s="276" t="s">
        <v>183</v>
      </c>
      <c r="DO5" s="276" t="s">
        <v>184</v>
      </c>
      <c r="DP5" s="276" t="s">
        <v>182</v>
      </c>
      <c r="DQ5" s="276" t="s">
        <v>183</v>
      </c>
      <c r="DR5" s="276" t="s">
        <v>184</v>
      </c>
      <c r="DS5" s="277" t="s">
        <v>182</v>
      </c>
      <c r="DT5" s="277" t="s">
        <v>183</v>
      </c>
      <c r="DU5" s="277" t="s">
        <v>184</v>
      </c>
      <c r="DV5" s="276" t="s">
        <v>182</v>
      </c>
      <c r="DW5" s="276" t="s">
        <v>183</v>
      </c>
      <c r="DX5" s="276" t="s">
        <v>184</v>
      </c>
    </row>
    <row r="6" spans="1:128" ht="20.25" customHeight="1" x14ac:dyDescent="0.3">
      <c r="A6" s="166"/>
      <c r="B6" s="6" t="s">
        <v>17</v>
      </c>
      <c r="C6" s="7">
        <f t="shared" ref="C6:I12" si="0">SUM(AH6,AR6,BB6,BL6)</f>
        <v>0</v>
      </c>
      <c r="D6" s="239">
        <f t="shared" si="0"/>
        <v>0</v>
      </c>
      <c r="E6" s="7">
        <f t="shared" si="0"/>
        <v>0</v>
      </c>
      <c r="F6" s="239">
        <f t="shared" si="0"/>
        <v>0</v>
      </c>
      <c r="G6" s="7">
        <f t="shared" si="0"/>
        <v>0</v>
      </c>
      <c r="H6" s="143">
        <f t="shared" si="0"/>
        <v>0</v>
      </c>
      <c r="I6" s="143">
        <f t="shared" si="0"/>
        <v>0</v>
      </c>
      <c r="J6" s="143">
        <f t="shared" ref="J6:J11" si="1">H6*I6</f>
        <v>0</v>
      </c>
      <c r="K6" s="38">
        <f>SUM(C6,E6,G6)</f>
        <v>0</v>
      </c>
      <c r="L6" s="240">
        <f>SUM(D6,F6)</f>
        <v>0</v>
      </c>
      <c r="M6" s="7">
        <f t="shared" ref="M6:M15" si="2">AH6+AR6</f>
        <v>0</v>
      </c>
      <c r="N6" s="239">
        <f t="shared" ref="N6:N15" si="3">AI6+AS6</f>
        <v>0</v>
      </c>
      <c r="O6" s="7">
        <f t="shared" ref="O6:O15" si="4">AJ6+AT6</f>
        <v>0</v>
      </c>
      <c r="P6" s="239">
        <f t="shared" ref="P6:P15" si="5">AK6+AU6</f>
        <v>0</v>
      </c>
      <c r="Q6" s="7">
        <f t="shared" ref="Q6:Q15" si="6">AL6+AV6</f>
        <v>0</v>
      </c>
      <c r="R6" s="143">
        <f t="shared" ref="R6:R15" si="7">AM6+AW6</f>
        <v>0</v>
      </c>
      <c r="S6" s="143">
        <f t="shared" ref="S6:S15" si="8">AN6+AX6</f>
        <v>0</v>
      </c>
      <c r="T6" s="143">
        <f t="shared" ref="T6:T15" si="9">AO6+AY6</f>
        <v>0</v>
      </c>
      <c r="U6" s="38">
        <f t="shared" ref="U6:U15" si="10">AP6+AZ6</f>
        <v>0</v>
      </c>
      <c r="V6" s="240">
        <f t="shared" ref="V6:V15" si="11">AQ6+BA6</f>
        <v>0</v>
      </c>
      <c r="W6" s="7">
        <f t="shared" ref="W6:W15" si="12">BB6+BL6</f>
        <v>0</v>
      </c>
      <c r="X6" s="239">
        <f t="shared" ref="X6:X15" si="13">BC6+BM6</f>
        <v>0</v>
      </c>
      <c r="Y6" s="7">
        <f t="shared" ref="Y6:Y15" si="14">BD6+BN6</f>
        <v>0</v>
      </c>
      <c r="Z6" s="239">
        <f t="shared" ref="Z6:Z15" si="15">BE6+BO6</f>
        <v>0</v>
      </c>
      <c r="AA6" s="7">
        <f t="shared" ref="AA6:AA15" si="16">BF6+BP6</f>
        <v>0</v>
      </c>
      <c r="AB6" s="143">
        <f t="shared" ref="AB6:AB15" si="17">BG6+BQ6</f>
        <v>0</v>
      </c>
      <c r="AC6" s="143">
        <f t="shared" ref="AC6:AC15" si="18">BH6+BR6</f>
        <v>0</v>
      </c>
      <c r="AD6" s="143">
        <f t="shared" ref="AD6:AD15" si="19">BI6+BS6</f>
        <v>0</v>
      </c>
      <c r="AE6" s="38">
        <f t="shared" ref="AE6:AE15" si="20">BJ6+BT6</f>
        <v>0</v>
      </c>
      <c r="AF6" s="240">
        <f t="shared" ref="AF6:AF15" si="21">BK6+BU6</f>
        <v>0</v>
      </c>
      <c r="AH6" s="7">
        <f>COUNTIFS('Raw Data'!$G$6:$G$640,"Capex",'Raw Data'!$F$6:$F$640,B6,'Raw Data'!$Z$6:$Z$640,"&gt;=0")+COUNTIFS('Raw Data'!$G$6:$G$640,"Capex",'Raw Data'!$F$6:$F$640,B6,'Raw Data'!$AA$6:$AA$640,"&gt;=0")+COUNTIFS('Raw Data'!$G$6:$G$640,"Capex",'Raw Data'!$F$6:$F$640,B6,'Raw Data'!$AB$6:$AB$640,"&gt;=0")</f>
        <v>0</v>
      </c>
      <c r="AI6" s="19">
        <f>SUMIFS('Raw Data'!$R$6:$R$640,'Raw Data'!$G$6:$G$640,"Capex",'Raw Data'!$F$6:$F$640,B6)</f>
        <v>0</v>
      </c>
      <c r="AJ6" s="7">
        <f>COUNTIFS('Raw Data'!$G$6:$G$640,"R&amp;M",'Raw Data'!$F$6:$F$640,B6,'Raw Data'!$Z$6:$Z$640,"&gt;0")+COUNTIFS('Raw Data'!$G$6:$G$640,"R&amp;M",'Raw Data'!$F$6:$F$640,B6,'Raw Data'!$AA$6:$AA$640,"&gt;0")+COUNTIFS('Raw Data'!$G$6:$G$640,"R&amp;M",'Raw Data'!$F$6:$F$640,B6,'Raw Data'!$AB$6:$AB$640,"&gt;0")</f>
        <v>0</v>
      </c>
      <c r="AK6" s="19">
        <f>SUMIFS('Raw Data'!$R$6:$R$640,'Raw Data'!$G$6:$G$640,$AJ$4,'Raw Data'!$F$6:$F$640,B6)</f>
        <v>0</v>
      </c>
      <c r="AL6" s="7">
        <f>COUNTIFS('Raw Data'!$G$6:$G$640,"Support",'Raw Data'!$F$6:$F$640,B6,'Raw Data'!$Z$6:$Z$640,"&gt;0")+COUNTIFS('Raw Data'!$G$6:$G$640,"Support",'Raw Data'!$F$6:$F$640,B6,'Raw Data'!$AA$6:$AA$640,"&gt;0")+COUNTIFS('Raw Data'!$G$6:$G$640,"Support",'Raw Data'!$F$6:$F$640,B6,'Raw Data'!$AB$6:$AB$640,"&gt;0")</f>
        <v>0</v>
      </c>
      <c r="AM6" s="28">
        <f>SUMIFS('Raw Data'!$X$6:$X$640,'Raw Data'!$G$6:$G$640,"Support",'Raw Data'!$F$6:$F$640,B6,'Raw Data'!$Z$6:$Z$640,"&gt;0")+SUMIFS('Raw Data'!$X$6:$X$640,'Raw Data'!$G$6:$G$640,"Support",'Raw Data'!$F$6:$F$640,B6,'Raw Data'!$AA$6:$AA$640,"&gt;0")+SUMIFS('Raw Data'!$X$6:$X$640,'Raw Data'!$G$6:$G$640,"Support",'Raw Data'!$F$6:$F$640,B6,'Raw Data'!$AB$6:$AB$640,"&gt;0")</f>
        <v>0</v>
      </c>
      <c r="AN6" s="27">
        <f>SUMIFS('Raw Data'!$Y$6:$Y$640,'Raw Data'!$G$6:$G$640,"Support",'Raw Data'!$F$6:$F$640,B6,'Raw Data'!$Z$6:$Z$640,"&gt;0")+SUMIFS('Raw Data'!$Y$6:$Y$640,'Raw Data'!$G$6:$G$640,"Support",'Raw Data'!$F$6:$F$640,B6,'Raw Data'!$AA$6:$AA$640,"&gt;0")+SUMIFS('Raw Data'!$Y$6:$Y$640,'Raw Data'!$G$6:$G$640,"Support",'Raw Data'!$F$6:$F$640,B6,'Raw Data'!$AB$6:$AB$640,"&gt;0")</f>
        <v>0</v>
      </c>
      <c r="AO6" s="27">
        <f t="shared" ref="AO6:AO11" si="22">AM6*AN6</f>
        <v>0</v>
      </c>
      <c r="AP6" s="37">
        <f t="shared" ref="AP6:AP11" si="23">SUM(AH6,AJ6,AL6)</f>
        <v>0</v>
      </c>
      <c r="AQ6" s="172">
        <f>SUM(AI6,AK6)</f>
        <v>0</v>
      </c>
      <c r="AR6" s="7">
        <f>COUNTIFS('Raw Data'!$G$6:$G$640,"Capex",'Raw Data'!$F$6:$F$640,B6,'Raw Data'!$AC$6:$AC$640,"&gt;0")+COUNTIFS('Raw Data'!$G$6:$G$640,"Capex",'Raw Data'!$F$6:$F$640,B6,'Raw Data'!$AD$6:$AD$640,"&gt;0")+COUNTIFS('Raw Data'!$G$6:$G$640,"Capex",'Raw Data'!$F$6:$F$640,B6,'Raw Data'!$AE$6:$AE$640,"&gt;0")</f>
        <v>0</v>
      </c>
      <c r="AS6" s="19">
        <f>SUMIFS('Raw Data'!$S$6:$S$640,'Raw Data'!$G$6:$G$640,"Capex",'Raw Data'!$F$6:$F$640,B6)</f>
        <v>0</v>
      </c>
      <c r="AT6" s="7">
        <f>COUNTIFS('Raw Data'!$G$6:$G$640,"R&amp;M",'Raw Data'!$F$6:$F$640,B6,'Raw Data'!$AC$6:$AC$640,"&gt;0")+COUNTIFS('Raw Data'!$G$6:$G$640,"R&amp;M",'Raw Data'!$F$6:$F$640,B6,'Raw Data'!$AD$6:$AD$640,"&gt;0")+COUNTIFS('Raw Data'!$G$6:$G$640,"R&amp;M",'Raw Data'!$F$6:$F$640,B6,'Raw Data'!$AE$6:$AE$640,"&gt;0")</f>
        <v>0</v>
      </c>
      <c r="AU6" s="19">
        <f>SUMIFS('Raw Data'!$S$6:$S$640,'Raw Data'!$G$6:$G$640,"R&amp;M",'Raw Data'!$F$6:$F$640,B6)</f>
        <v>0</v>
      </c>
      <c r="AV6" s="7">
        <f>COUNTIFS('Raw Data'!$G$6:$G$340,"Support",'Raw Data'!$F$6:$F$340,B6,'Raw Data'!$AC$6:$AC$340,"&gt;0")+COUNTIFS('Raw Data'!$G$6:$G$340,"Support",'Raw Data'!$F$6:$F$340,B6,'Raw Data'!$AD$6:$AD$340,"&gt;0")+COUNTIFS('Raw Data'!$G$6:$G$340,"Support",'Raw Data'!$F$6:$F$340,B6,'Raw Data'!$AE$6:$AE$340,"&gt;0")</f>
        <v>0</v>
      </c>
      <c r="AW6" s="28">
        <f>SUMIFS('Raw Data'!$X$6:$X$640,'Raw Data'!$G$6:$G$640,"Support",'Raw Data'!$F$6:$F$640,B6,'Raw Data'!$AC$6:$AC$640,"&gt;0")+SUMIFS('Raw Data'!$X$6:$X$640,'Raw Data'!$G$6:$G$640,"Support",'Raw Data'!$F$6:$F$640,B6,'Raw Data'!$AD$6:$AD$640,"&gt;0")+SUMIFS('Raw Data'!$X$6:$X$640,'Raw Data'!$G$6:$G$640,"Support",'Raw Data'!$F$6:$F$640,B6,'Raw Data'!$AE$6:$AE$640,"&gt;0")</f>
        <v>0</v>
      </c>
      <c r="AX6" s="27">
        <f>SUMIFS('Raw Data'!$Y$6:$Y$640,'Raw Data'!$G$6:$G$640,"Support",'Raw Data'!$F$6:$F$640,B6,'Raw Data'!$AC$6:$AC$640,"&gt;0")+SUMIFS('Raw Data'!$Y$6:$Y$640,'Raw Data'!$G$6:$G$640,"Support",'Raw Data'!$F$6:$F$640,B6,'Raw Data'!$AD$6:$AD$640,"&gt;0")+SUMIFS('Raw Data'!$Y$6:$Y$640,'Raw Data'!$G$6:$G$640,"Support",'Raw Data'!$F$6:$F$640,B6,'Raw Data'!$AE$6:$AE$640,"&gt;0")</f>
        <v>0</v>
      </c>
      <c r="AY6" s="27">
        <f t="shared" ref="AY6:AY11" si="24">AW6*AX6</f>
        <v>0</v>
      </c>
      <c r="AZ6" s="37">
        <f>SUM(AR6,AT6,AV6)</f>
        <v>0</v>
      </c>
      <c r="BA6" s="172">
        <f>SUM(AS6,AU6)</f>
        <v>0</v>
      </c>
      <c r="BB6" s="7">
        <f>COUNTIFS('Raw Data'!$G$6:$G$640,"Capex",'Raw Data'!$F$6:$F$640,B6,'Raw Data'!$AF$6:$AF$640,"&gt;0")+COUNTIFS('Raw Data'!$G$6:$G$640,"Capex",'Raw Data'!$F$6:$F$640,B6,'Raw Data'!$AG$6:$AG$640,"&gt;0")+COUNTIFS('Raw Data'!$G$6:$G$640,"Capex",'Raw Data'!$F$6:$F$640,B6,'Raw Data'!$AH$6:$AH$640,"&gt;0")</f>
        <v>0</v>
      </c>
      <c r="BC6" s="19">
        <f>SUMIFS('Raw Data'!$T$6:$T$640,'Raw Data'!$G$6:$G$640,"Capex",'Raw Data'!$F$6:$F$640,B6)</f>
        <v>0</v>
      </c>
      <c r="BD6" s="7">
        <f>COUNTIFS('Raw Data'!$G$6:$G$640,"R&amp;M",'Raw Data'!$F$6:$F$640,B6,'Raw Data'!$AF$6:$AF$640,"&gt;0")+COUNTIFS('Raw Data'!$G$6:$G$640,"R&amp;M",'Raw Data'!$F$6:$F$640,B6,'Raw Data'!$AG$6:$AG$640,"&gt;0")+COUNTIFS('Raw Data'!$G$6:$G$640,"R&amp;M",'Raw Data'!$F$6:$F$640,B6,'Raw Data'!$AH$6:$AH$640,"&gt;0")</f>
        <v>0</v>
      </c>
      <c r="BE6" s="19">
        <f>SUMIFS('Raw Data'!$T$6:$T$640,'Raw Data'!$G$6:$G$640,"R&amp;M",'Raw Data'!$F$6:$F$640,B6)</f>
        <v>0</v>
      </c>
      <c r="BF6" s="7">
        <f>COUNTIFS('Raw Data'!$G$6:$G$640,"Support",'Raw Data'!$F$6:$F$640,B6,'Raw Data'!$AF$6:$AF$640,"&gt;0")+COUNTIFS('Raw Data'!$G$6:$G$640,"Support",'Raw Data'!$F$6:$F$640,B6,'Raw Data'!$AG$6:$AG$640,"&gt;0")+COUNTIFS('Raw Data'!$G$6:$G$640,"Support",'Raw Data'!$F$6:$F$640,B6,'Raw Data'!$AH$6:$AH$640,"&gt;0")</f>
        <v>0</v>
      </c>
      <c r="BG6" s="28">
        <f>SUMIFS('Raw Data'!$X$6:$X$640,'Raw Data'!$G$6:$G$640,"Support",'Raw Data'!$F$6:$F$640,B6,'Raw Data'!$AF$6:$AF$640,"&gt;0")+SUMIFS('Raw Data'!$X$6:$X$640,'Raw Data'!$G$6:$G$640,"Support",'Raw Data'!$F$6:$F$640,B6,'Raw Data'!$AG$6:$AG$640,"&gt;0")+SUMIFS('Raw Data'!$X$6:$X$640,'Raw Data'!$G$6:$G$640,"Support",'Raw Data'!$F$6:$F$640,B6,'Raw Data'!$AH$6:$AH$640,"&gt;0")</f>
        <v>0</v>
      </c>
      <c r="BH6" s="27">
        <f>SUMIFS('Raw Data'!$Y$6:$Y$640,'Raw Data'!$G$6:$G$640,"Support",'Raw Data'!$F$6:$F$640,B6,'Raw Data'!$AF$6:$AF$640,"&gt;0")+SUMIFS('Raw Data'!$Y$6:$Y$640,'Raw Data'!$G$6:$G$640,"Support",'Raw Data'!$F$6:$F$640,B6,'Raw Data'!$AG$6:$AG$640,"&gt;0")+SUMIFS('Raw Data'!$Y$6:$Y$640,'Raw Data'!$G$6:$G$640,"Support",'Raw Data'!$F$6:$F$640,B6,'Raw Data'!$AH$6:$AH$640,"&gt;0")</f>
        <v>0</v>
      </c>
      <c r="BI6" s="27">
        <f t="shared" ref="BI6:BI11" si="25">BG6*BH6</f>
        <v>0</v>
      </c>
      <c r="BJ6" s="37">
        <f>SUM(BB6,BD6,BF6)</f>
        <v>0</v>
      </c>
      <c r="BK6" s="173">
        <f>SUM(BC6,BE6)</f>
        <v>0</v>
      </c>
      <c r="BL6" s="7">
        <f>COUNTIFS('Raw Data'!$G$6:$G$640,"Capex",'Raw Data'!$F$6:$F$640,B6,'Raw Data'!$AI$6:$AI$640,"&gt;0")+COUNTIFS('Raw Data'!$G$6:$G$640,"Capex",'Raw Data'!$F$6:$F$640,B6,'Raw Data'!$AJ$6:$AJ$640,"&gt;0")+COUNTIFS('Raw Data'!$G$6:$G$640,"Capex",'Raw Data'!$F$6:$F$640,B6,'Raw Data'!$AK$6:$AK$640,"&gt;0")</f>
        <v>0</v>
      </c>
      <c r="BM6" s="19">
        <f>SUMIFS('Raw Data'!$U$6:$U$640,'Raw Data'!$G$6:$G$640,"Capex",'Raw Data'!$F$6:$F$640,B6)</f>
        <v>0</v>
      </c>
      <c r="BN6" s="7">
        <f>COUNTIFS('Raw Data'!$G$6:$G$640,"R&amp;M",'Raw Data'!$F$6:$F$640,B6,'Raw Data'!$AI$6:$AI$640,"&gt;0")+COUNTIFS('Raw Data'!$G$6:$G$640,"R&amp;M",'Raw Data'!$F$6:$F$640,B6,'Raw Data'!$AJ$6:$AJ$640,"&gt;0")+COUNTIFS('Raw Data'!$G$6:$G$640,"R&amp;M",'Raw Data'!$F$6:$F$640,B6,'Raw Data'!$AK$6:$AK$640,"&gt;0")</f>
        <v>0</v>
      </c>
      <c r="BO6" s="19">
        <f>SUMIFS('Raw Data'!$U$6:$U$640,'Raw Data'!$G$6:$G$640,"R&amp;M",'Raw Data'!$F$6:$F$640,B6)</f>
        <v>0</v>
      </c>
      <c r="BP6" s="7">
        <f>COUNTIFS('Raw Data'!$G$6:$G$640,"Support",'Raw Data'!$F$6:$F$640,B6,'Raw Data'!$AI$6:$AI$640,"&gt;0")+COUNTIFS('Raw Data'!$G$6:$G$640,"Support",'Raw Data'!$F$6:$F$640,B6,'Raw Data'!$AJ$6:$AJ$640,"&gt;0")+COUNTIFS('Raw Data'!$G$6:$G$640,"Support",'Raw Data'!$F$6:$F$640,B6,'Raw Data'!$AK$6:$AK$640,"&gt;0")</f>
        <v>0</v>
      </c>
      <c r="BQ6" s="28">
        <f>SUMIFS('Raw Data'!$X$6:$X$640,'Raw Data'!$G$6:$G$640,"Support",'Raw Data'!$F$6:$F$640,B6,'Raw Data'!$AI$6:$AI$640,"&gt;0")+SUMIFS('Raw Data'!$X$6:$X$640,'Raw Data'!$G$6:$G$640,"Support",'Raw Data'!$F$6:$F$640,B6,'Raw Data'!$AJ$6:$AJ$640,"&gt;0")+SUMIFS('Raw Data'!$X$6:$X$640,'Raw Data'!$G$6:$G$640,"Support",'Raw Data'!$F$6:$F$640,B6,'Raw Data'!$AK$6:$AK$640,"&gt;0")</f>
        <v>0</v>
      </c>
      <c r="BR6" s="27">
        <f>SUMIFS('Raw Data'!$Y$6:$Y$640,'Raw Data'!$G$6:$G$640,"Support",'Raw Data'!$F$6:$F$640,B6,'Raw Data'!$AI$6:$AI$640,"&gt;0")+SUMIFS('Raw Data'!$Y$6:$Y$640,'Raw Data'!$G$6:$G$640,"Support",'Raw Data'!$F$6:$F$640,B6,'Raw Data'!$AJ$6:$AJ$640,"&gt;0")+SUMIFS('Raw Data'!$Y$6:$Y$640,'Raw Data'!$G$6:$G$640,"Support",'Raw Data'!$F$6:$F$640,B6,'Raw Data'!$AK$6:$AK$640,"&gt;0")</f>
        <v>0</v>
      </c>
      <c r="BS6" s="27">
        <f t="shared" ref="BS6:BS11" si="26">BQ6*BR6</f>
        <v>0</v>
      </c>
      <c r="BT6" s="37">
        <f>SUM(BL6,BN6,BP6)</f>
        <v>0</v>
      </c>
      <c r="BU6" s="173">
        <f>SUM(BM6,BO6)</f>
        <v>0</v>
      </c>
      <c r="BV6" s="177">
        <f>650*12</f>
        <v>7800</v>
      </c>
      <c r="BY6" s="278" t="s">
        <v>17</v>
      </c>
      <c r="BZ6" s="279">
        <f>COUNTIFS('Raw Data'!$F:$F,Summary!$B7,'Raw Data'!K:K,Summary!BZ$4,'Raw Data'!X:X,"&gt;")</f>
        <v>0</v>
      </c>
      <c r="CA6" s="280">
        <f>COUNTIFS('Raw Data'!$F:$F,Summary!$B6,'Raw Data'!Z:Z,"&gt;0")</f>
        <v>0</v>
      </c>
      <c r="CB6" s="281">
        <f>SUMIFS('Raw Data'!$W:$W,'Raw Data'!$F:$F,Summary!$B6,'Raw Data'!Z:Z,"&gt;0")</f>
        <v>0</v>
      </c>
      <c r="CC6" s="279">
        <f>COUNTIFS('Raw Data'!$F:$F,Summary!$B7,'Raw Data'!L:L,Summary!CC$4,'Raw Data'!Y:Y,"&gt;")</f>
        <v>0</v>
      </c>
      <c r="CD6" s="280">
        <f>COUNTIFS('Raw Data'!$F:$F,Summary!$B6,'Raw Data'!AA:AA,"&gt;0")</f>
        <v>0</v>
      </c>
      <c r="CE6" s="281">
        <f>SUMIFS('Raw Data'!$W:$W,'Raw Data'!$F:$F,Summary!$B6,'Raw Data'!AA:AA,"&gt;0")</f>
        <v>0</v>
      </c>
      <c r="CF6" s="279">
        <f>COUNTIFS('Raw Data'!$F:$F,Summary!$B7,'Raw Data'!M:M,Summary!CF$4,'Raw Data'!Z:Z,"&gt;")</f>
        <v>0</v>
      </c>
      <c r="CG6" s="280">
        <f>COUNTIFS('Raw Data'!$F:$F,Summary!$B6,'Raw Data'!AB:AB,"&gt;0")</f>
        <v>0</v>
      </c>
      <c r="CH6" s="282">
        <f>SUMIFS('Raw Data'!$W:$W,'Raw Data'!$F:$F,Summary!$B6,'Raw Data'!AB:AB,"&gt;0")</f>
        <v>0</v>
      </c>
      <c r="CI6" s="283">
        <f>BZ6+CC6+CF6</f>
        <v>0</v>
      </c>
      <c r="CJ6" s="280">
        <f t="shared" ref="CJ6:CK6" si="27">CA6+CD6+CG6</f>
        <v>0</v>
      </c>
      <c r="CK6" s="284">
        <f t="shared" si="27"/>
        <v>0</v>
      </c>
      <c r="CL6" s="280">
        <f>COUNTIFS('Raw Data'!$F:$F,Summary!$B7,'Raw Data'!N:N,Summary!CL$4,'Raw Data'!AA:AA,"&gt;")</f>
        <v>0</v>
      </c>
      <c r="CM6" s="280">
        <f>COUNTIFS('Raw Data'!$F:$F,Summary!$B6,'Raw Data'!AC:AC,"&gt;0")</f>
        <v>0</v>
      </c>
      <c r="CN6" s="281">
        <f>SUMIFS('Raw Data'!$W:$W,'Raw Data'!$F:$F,Summary!$B6,'Raw Data'!AC:AC,"&gt;0")</f>
        <v>0</v>
      </c>
      <c r="CO6" s="279">
        <f>COUNTIFS('Raw Data'!$F:$F,Summary!$B7,'Raw Data'!O:O,Summary!CO$4,'Raw Data'!AB:AB,"&gt;")</f>
        <v>0</v>
      </c>
      <c r="CP6" s="280">
        <f>COUNTIFS('Raw Data'!$F:$F,Summary!$B6,'Raw Data'!AD:AD,"&gt;0")</f>
        <v>0</v>
      </c>
      <c r="CQ6" s="281">
        <f>SUMIFS('Raw Data'!$W:$W,'Raw Data'!$F:$F,Summary!$B6,'Raw Data'!AD:AD,"&gt;0")</f>
        <v>0</v>
      </c>
      <c r="CR6" s="279">
        <f>COUNTIFS('Raw Data'!$F:$F,Summary!$B7,'Raw Data'!P:P,Summary!CR$4,'Raw Data'!AC:AC,"&gt;")</f>
        <v>0</v>
      </c>
      <c r="CS6" s="280">
        <f>COUNTIFS('Raw Data'!$F:$F,Summary!$B6,'Raw Data'!AE:AE,"&gt;0")</f>
        <v>0</v>
      </c>
      <c r="CT6" s="282">
        <f>SUMIFS('Raw Data'!$W:$W,'Raw Data'!$F:$F,Summary!$B6,'Raw Data'!AE:AE,"&gt;0")</f>
        <v>0</v>
      </c>
      <c r="CU6" s="283">
        <f>CL6+CO6+CR6</f>
        <v>0</v>
      </c>
      <c r="CV6" s="280">
        <f t="shared" ref="CV6:CV12" si="28">CM6+CP6+CS6</f>
        <v>0</v>
      </c>
      <c r="CW6" s="284">
        <f t="shared" ref="CW6:CW12" si="29">CN6+CQ6+CT6</f>
        <v>0</v>
      </c>
      <c r="CX6" s="279">
        <f>COUNTIFS('Raw Data'!$F:$F,Summary!$B7,'Raw Data'!Q:Q,Summary!CX$4,'Raw Data'!AD:AD,"&gt;")</f>
        <v>0</v>
      </c>
      <c r="CY6" s="280">
        <f>COUNTIFS('Raw Data'!$F:$F,Summary!$B6,'Raw Data'!AF:AF,"&gt;0")</f>
        <v>0</v>
      </c>
      <c r="CZ6" s="281">
        <f>SUMIFS('Raw Data'!$W:$W,'Raw Data'!$F:$F,Summary!$B6,'Raw Data'!AF:AF,"&gt;0")</f>
        <v>0</v>
      </c>
      <c r="DA6" s="279">
        <f>COUNTIFS('Raw Data'!$F:$F,Summary!$B7,'Raw Data'!R:R,Summary!DA$4,'Raw Data'!AE:AE,"&gt;")</f>
        <v>0</v>
      </c>
      <c r="DB6" s="280">
        <f>COUNTIFS('Raw Data'!$F:$F,Summary!$B6,'Raw Data'!AG:AG,"&gt;0")</f>
        <v>0</v>
      </c>
      <c r="DC6" s="281">
        <f>SUMIFS('Raw Data'!$W:$W,'Raw Data'!$F:$F,Summary!$B6,'Raw Data'!AG:AG,"&gt;0")</f>
        <v>0</v>
      </c>
      <c r="DD6" s="279">
        <f>COUNTIFS('Raw Data'!$F:$F,Summary!$B7,'Raw Data'!S:S,Summary!DD$4,'Raw Data'!AF:AF,"&gt;")</f>
        <v>0</v>
      </c>
      <c r="DE6" s="280">
        <f>COUNTIFS('Raw Data'!$F:$F,Summary!$B6,'Raw Data'!AH:AH,"&gt;0")</f>
        <v>0</v>
      </c>
      <c r="DF6" s="282">
        <f>SUMIFS('Raw Data'!$W:$W,'Raw Data'!$F:$F,Summary!$B6,'Raw Data'!AH:AH,"&gt;0")</f>
        <v>0</v>
      </c>
      <c r="DG6" s="283">
        <f>CX6+DA6+DD6</f>
        <v>0</v>
      </c>
      <c r="DH6" s="280">
        <f t="shared" ref="DH6:DH12" si="30">CY6+DB6+DE6</f>
        <v>0</v>
      </c>
      <c r="DI6" s="284">
        <f t="shared" ref="DI6:DI12" si="31">CZ6+DC6+DF6</f>
        <v>0</v>
      </c>
      <c r="DJ6" s="279">
        <f>COUNTIFS('Raw Data'!$F:$F,Summary!$B7,'Raw Data'!T:T,Summary!DJ$4,'Raw Data'!AG:AG,"&gt;")</f>
        <v>0</v>
      </c>
      <c r="DK6" s="280">
        <f>COUNTIFS('Raw Data'!$F:$F,Summary!$B6,'Raw Data'!AI:AI,"&gt;0")</f>
        <v>0</v>
      </c>
      <c r="DL6" s="281">
        <f>SUMIFS('Raw Data'!$W:$W,'Raw Data'!$F:$F,Summary!$B6,'Raw Data'!AI:AI,"&gt;0")</f>
        <v>0</v>
      </c>
      <c r="DM6" s="279">
        <f>COUNTIFS('Raw Data'!$F:$F,Summary!$B7,'Raw Data'!U:U,Summary!DM$4,'Raw Data'!AH:AH,"&gt;")</f>
        <v>0</v>
      </c>
      <c r="DN6" s="280">
        <f>COUNTIFS('Raw Data'!$F:$F,Summary!$B6,'Raw Data'!AJ:AJ,"&gt;0")</f>
        <v>0</v>
      </c>
      <c r="DO6" s="281">
        <f>SUMIFS('Raw Data'!$W:$W,'Raw Data'!$F:$F,Summary!$B6,'Raw Data'!AJ:AJ,"&gt;0")</f>
        <v>0</v>
      </c>
      <c r="DP6" s="279">
        <f>COUNTIFS('Raw Data'!$F:$F,Summary!$B7,'Raw Data'!V:V,Summary!DP$4,'Raw Data'!AI:AI,"&gt;")</f>
        <v>0</v>
      </c>
      <c r="DQ6" s="280">
        <f>COUNTIFS('Raw Data'!$F:$F,Summary!$B6,'Raw Data'!AK:AK,"&gt;0")</f>
        <v>0</v>
      </c>
      <c r="DR6" s="282">
        <f>SUMIFS('Raw Data'!$W:$W,'Raw Data'!$F:$F,Summary!$B6,'Raw Data'!AK:AK,"&gt;0")</f>
        <v>0</v>
      </c>
      <c r="DS6" s="283">
        <f>DJ6+DM6+DP6</f>
        <v>0</v>
      </c>
      <c r="DT6" s="280">
        <f t="shared" ref="DT6:DT12" si="32">DK6+DN6+DQ6</f>
        <v>0</v>
      </c>
      <c r="DU6" s="284">
        <f t="shared" ref="DU6:DU12" si="33">DL6+DO6+DR6</f>
        <v>0</v>
      </c>
      <c r="DV6" s="279">
        <f>COUNTIFS('Raw Data'!$F:$F,Summary!$B7,'Raw Data'!W:W,Summary!DV$4,'Raw Data'!AJ:AJ,"&gt;")</f>
        <v>0</v>
      </c>
      <c r="DW6" s="280">
        <f>COUNTIFS('Raw Data'!$F:$F,Summary!$B6,'Raw Data'!AL:AL,"&gt;0")</f>
        <v>0</v>
      </c>
      <c r="DX6" s="281">
        <f>SUMIFS('Raw Data'!$W:$W,'Raw Data'!$F:$F,Summary!$B6,'Raw Data'!AL:AL,"&gt;0")</f>
        <v>0</v>
      </c>
    </row>
    <row r="7" spans="1:128" ht="21.75" customHeight="1" x14ac:dyDescent="0.3">
      <c r="A7" s="166"/>
      <c r="B7" s="6" t="s">
        <v>5</v>
      </c>
      <c r="C7" s="7">
        <f t="shared" si="0"/>
        <v>0</v>
      </c>
      <c r="D7" s="239">
        <f t="shared" si="0"/>
        <v>0</v>
      </c>
      <c r="E7" s="7">
        <f t="shared" si="0"/>
        <v>0</v>
      </c>
      <c r="F7" s="239">
        <f t="shared" si="0"/>
        <v>0</v>
      </c>
      <c r="G7" s="7">
        <f t="shared" si="0"/>
        <v>0</v>
      </c>
      <c r="H7" s="143">
        <f t="shared" si="0"/>
        <v>0</v>
      </c>
      <c r="I7" s="143">
        <f t="shared" si="0"/>
        <v>0</v>
      </c>
      <c r="J7" s="143">
        <f t="shared" si="1"/>
        <v>0</v>
      </c>
      <c r="K7" s="38">
        <f t="shared" ref="K7:K11" si="34">SUM(C7,E7,G7)</f>
        <v>0</v>
      </c>
      <c r="L7" s="240">
        <f t="shared" ref="L7:L11" si="35">SUM(D7,F7)</f>
        <v>0</v>
      </c>
      <c r="M7" s="7">
        <f t="shared" si="2"/>
        <v>0</v>
      </c>
      <c r="N7" s="239">
        <f t="shared" si="3"/>
        <v>0</v>
      </c>
      <c r="O7" s="7">
        <f t="shared" si="4"/>
        <v>0</v>
      </c>
      <c r="P7" s="239">
        <f t="shared" si="5"/>
        <v>0</v>
      </c>
      <c r="Q7" s="7">
        <f t="shared" si="6"/>
        <v>0</v>
      </c>
      <c r="R7" s="143">
        <f t="shared" si="7"/>
        <v>0</v>
      </c>
      <c r="S7" s="143">
        <f t="shared" si="8"/>
        <v>0</v>
      </c>
      <c r="T7" s="143">
        <f t="shared" si="9"/>
        <v>0</v>
      </c>
      <c r="U7" s="38">
        <f t="shared" si="10"/>
        <v>0</v>
      </c>
      <c r="V7" s="240">
        <f t="shared" si="11"/>
        <v>0</v>
      </c>
      <c r="W7" s="7">
        <f t="shared" si="12"/>
        <v>0</v>
      </c>
      <c r="X7" s="239">
        <f t="shared" si="13"/>
        <v>0</v>
      </c>
      <c r="Y7" s="7">
        <f t="shared" si="14"/>
        <v>0</v>
      </c>
      <c r="Z7" s="239">
        <f t="shared" si="15"/>
        <v>0</v>
      </c>
      <c r="AA7" s="7">
        <f t="shared" si="16"/>
        <v>0</v>
      </c>
      <c r="AB7" s="143">
        <f t="shared" si="17"/>
        <v>0</v>
      </c>
      <c r="AC7" s="143">
        <f t="shared" si="18"/>
        <v>0</v>
      </c>
      <c r="AD7" s="143">
        <f t="shared" si="19"/>
        <v>0</v>
      </c>
      <c r="AE7" s="38">
        <f t="shared" si="20"/>
        <v>0</v>
      </c>
      <c r="AF7" s="240">
        <f t="shared" si="21"/>
        <v>0</v>
      </c>
      <c r="AH7" s="7">
        <f>COUNTIFS('Raw Data'!$G$6:$G$640,"Capex",'Raw Data'!$F$6:$F$640,B7,'Raw Data'!$Z$6:$Z$640,"&gt;=0")+COUNTIFS('Raw Data'!$G$6:$G$640,"Capex",'Raw Data'!$F$6:$F$640,B7,'Raw Data'!$AA$6:$AA$640,"&gt;=0")+COUNTIFS('Raw Data'!$G$6:$G$640,"Capex",'Raw Data'!$F$6:$F$640,B7,'Raw Data'!$AB$6:$AB$640,"&gt;=0")</f>
        <v>0</v>
      </c>
      <c r="AI7" s="19">
        <f>SUMIFS('Raw Data'!$R$6:$R$640,'Raw Data'!$G$6:$G$640,"Capex",'Raw Data'!$F$6:$F$640,B7)</f>
        <v>0</v>
      </c>
      <c r="AJ7" s="7">
        <f>COUNTIFS('Raw Data'!$G$6:$G$640,"R&amp;M",'Raw Data'!$F$6:$F$640,B7,'Raw Data'!$Z$6:$Z$640,"&gt;0")+COUNTIFS('Raw Data'!$G$6:$G$640,"R&amp;M",'Raw Data'!$F$6:$F$640,B7,'Raw Data'!$AA$6:$AA$640,"&gt;0")+COUNTIFS('Raw Data'!$G$6:$G$640,"R&amp;M",'Raw Data'!$F$6:$F$640,B7,'Raw Data'!$AB$6:$AB$640,"&gt;0")</f>
        <v>0</v>
      </c>
      <c r="AK7" s="19">
        <f>SUMIFS('Raw Data'!$R$6:$R$640,'Raw Data'!$G$6:$G$640,$AJ$4,'Raw Data'!$F$6:$F$640,B7)</f>
        <v>0</v>
      </c>
      <c r="AL7" s="7">
        <f>COUNTIFS('Raw Data'!$G$6:$G$640,"Support",'Raw Data'!$F$6:$F$640,B7,'Raw Data'!$Z$6:$Z$640,"&gt;0")+COUNTIFS('Raw Data'!$G$6:$G$640,"Support",'Raw Data'!$F$6:$F$640,B7,'Raw Data'!$AA$6:$AA$640,"&gt;0")+COUNTIFS('Raw Data'!$G$6:$G$640,"Support",'Raw Data'!$F$6:$F$640,B7,'Raw Data'!$AB$6:$AB$640,"&gt;0")</f>
        <v>0</v>
      </c>
      <c r="AM7" s="28">
        <f>SUMIFS('Raw Data'!$X$6:$X$640,'Raw Data'!$G$6:$G$640,"Support",'Raw Data'!$F$6:$F$640,B7,'Raw Data'!$Z$6:$Z$640,"&gt;0")+SUMIFS('Raw Data'!$X$6:$X$640,'Raw Data'!$G$6:$G$640,"Support",'Raw Data'!$F$6:$F$640,B7,'Raw Data'!$AA$6:$AA$640,"&gt;0")+SUMIFS('Raw Data'!$X$6:$X$640,'Raw Data'!$G$6:$G$640,"Support",'Raw Data'!$F$6:$F$640,B7,'Raw Data'!$AB$6:$AB$640,"&gt;0")</f>
        <v>0</v>
      </c>
      <c r="AN7" s="27">
        <f>SUMIFS('Raw Data'!$Y$6:$Y$640,'Raw Data'!$G$6:$G$640,"Support",'Raw Data'!$F$6:$F$640,B7,'Raw Data'!$Z$6:$Z$640,"&gt;0")+SUMIFS('Raw Data'!$Y$6:$Y$640,'Raw Data'!$G$6:$G$640,"Support",'Raw Data'!$F$6:$F$640,B7,'Raw Data'!$AA$6:$AA$640,"&gt;0")+SUMIFS('Raw Data'!$Y$6:$Y$640,'Raw Data'!$G$6:$G$640,"Support",'Raw Data'!$F$6:$F$640,B7,'Raw Data'!$AB$6:$AB$640,"&gt;0")</f>
        <v>0</v>
      </c>
      <c r="AO7" s="27">
        <f t="shared" si="22"/>
        <v>0</v>
      </c>
      <c r="AP7" s="37">
        <f t="shared" si="23"/>
        <v>0</v>
      </c>
      <c r="AQ7" s="172">
        <f t="shared" ref="AQ7:AQ12" si="36">SUM(AI7,AK7,AO7)</f>
        <v>0</v>
      </c>
      <c r="AR7" s="7">
        <f>COUNTIFS('Raw Data'!$G$6:$G$640,"Capex",'Raw Data'!$F$6:$F$640,B7,'Raw Data'!$AC$6:$AC$640,"&gt;0")+COUNTIFS('Raw Data'!$G$6:$G$640,"Capex",'Raw Data'!$F$6:$F$640,B7,'Raw Data'!$AD$6:$AD$640,"&gt;0")+COUNTIFS('Raw Data'!$G$6:$G$640,"Capex",'Raw Data'!$F$6:$F$640,B7,'Raw Data'!$AE$6:$AE$640,"&gt;0")</f>
        <v>0</v>
      </c>
      <c r="AS7" s="19">
        <f>SUMIFS('Raw Data'!$S$6:$S$640,'Raw Data'!$G$6:$G$640,"Capex",'Raw Data'!$F$6:$F$640,B7)</f>
        <v>0</v>
      </c>
      <c r="AT7" s="7">
        <f>COUNTIFS('Raw Data'!$G$6:$G$640,"R&amp;M",'Raw Data'!$F$6:$F$640,B7,'Raw Data'!$AC$6:$AC$640,"&gt;0")+COUNTIFS('Raw Data'!$G$6:$G$640,"R&amp;M",'Raw Data'!$F$6:$F$640,B7,'Raw Data'!$AD$6:$AD$640,"&gt;0")+COUNTIFS('Raw Data'!$G$6:$G$640,"R&amp;M",'Raw Data'!$F$6:$F$640,B7,'Raw Data'!$AE$6:$AE$640,"&gt;0")</f>
        <v>0</v>
      </c>
      <c r="AU7" s="19">
        <f>SUMIFS('Raw Data'!$S$6:$S$640,'Raw Data'!$G$6:$G$640,"R&amp;M",'Raw Data'!$F$6:$F$640,B7)</f>
        <v>0</v>
      </c>
      <c r="AV7" s="7">
        <f>COUNTIFS('Raw Data'!$G$6:$G$340,"Support",'Raw Data'!$F$6:$F$340,B7,'Raw Data'!$AC$6:$AC$340,"&gt;0")+COUNTIFS('Raw Data'!$G$6:$G$340,"Support",'Raw Data'!$F$6:$F$340,B7,'Raw Data'!$AD$6:$AD$340,"&gt;0")+COUNTIFS('Raw Data'!$G$6:$G$340,"Support",'Raw Data'!$F$6:$F$340,B7,'Raw Data'!$AE$6:$AE$340,"&gt;0")</f>
        <v>0</v>
      </c>
      <c r="AW7" s="28">
        <f>SUMIFS('Raw Data'!$X$6:$X$640,'Raw Data'!$G$6:$G$640,"Support",'Raw Data'!$F$6:$F$640,B7,'Raw Data'!$AC$6:$AC$640,"&gt;0")+SUMIFS('Raw Data'!$X$6:$X$640,'Raw Data'!$G$6:$G$640,"Support",'Raw Data'!$F$6:$F$640,B7,'Raw Data'!$AD$6:$AD$640,"&gt;0")+SUMIFS('Raw Data'!$X$6:$X$640,'Raw Data'!$G$6:$G$640,"Support",'Raw Data'!$F$6:$F$640,B7,'Raw Data'!$AE$6:$AE$640,"&gt;0")</f>
        <v>0</v>
      </c>
      <c r="AX7" s="27">
        <f>SUMIFS('Raw Data'!$Y$6:$Y$640,'Raw Data'!$G$6:$G$640,"Support",'Raw Data'!$F$6:$F$640,B7,'Raw Data'!$AC$6:$AC$640,"&gt;0")+SUMIFS('Raw Data'!$Y$6:$Y$640,'Raw Data'!$G$6:$G$640,"Support",'Raw Data'!$F$6:$F$640,B7,'Raw Data'!$AD$6:$AD$640,"&gt;0")+SUMIFS('Raw Data'!$Y$6:$Y$640,'Raw Data'!$G$6:$G$640,"Support",'Raw Data'!$F$6:$F$640,B7,'Raw Data'!$AE$6:$AE$640,"&gt;0")</f>
        <v>0</v>
      </c>
      <c r="AY7" s="27">
        <f t="shared" si="24"/>
        <v>0</v>
      </c>
      <c r="AZ7" s="37">
        <f t="shared" ref="AZ7:AZ11" si="37">SUM(AR7,AT7,AV7)</f>
        <v>0</v>
      </c>
      <c r="BA7" s="172">
        <f t="shared" ref="BA7:BA11" si="38">SUM(AS7,AU7)</f>
        <v>0</v>
      </c>
      <c r="BB7" s="7">
        <f>COUNTIFS('Raw Data'!$G$6:$G$640,"Capex",'Raw Data'!$F$6:$F$640,B7,'Raw Data'!$AF$6:$AF$640,"&gt;0")+COUNTIFS('Raw Data'!$G$6:$G$640,"Capex",'Raw Data'!$F$6:$F$640,B7,'Raw Data'!$AG$6:$AG$640,"&gt;0")+COUNTIFS('Raw Data'!$G$6:$G$640,"Capex",'Raw Data'!$F$6:$F$640,B7,'Raw Data'!$AH$6:$AH$640,"&gt;0")</f>
        <v>0</v>
      </c>
      <c r="BC7" s="19">
        <f>SUMIFS('Raw Data'!$T$6:$T$640,'Raw Data'!$G$6:$G$640,"Capex",'Raw Data'!$F$6:$F$640,B7)</f>
        <v>0</v>
      </c>
      <c r="BD7" s="7">
        <f>COUNTIFS('Raw Data'!$G$6:$G$640,"R&amp;M",'Raw Data'!$F$6:$F$640,B7,'Raw Data'!$AF$6:$AF$640,"&gt;0")+COUNTIFS('Raw Data'!$G$6:$G$640,"R&amp;M",'Raw Data'!$F$6:$F$640,B7,'Raw Data'!$AG$6:$AG$640,"&gt;0")+COUNTIFS('Raw Data'!$G$6:$G$640,"R&amp;M",'Raw Data'!$F$6:$F$640,B7,'Raw Data'!$AH$6:$AH$640,"&gt;0")</f>
        <v>0</v>
      </c>
      <c r="BE7" s="19">
        <f>SUMIFS('Raw Data'!$T$6:$T$640,'Raw Data'!$G$6:$G$640,"R&amp;M",'Raw Data'!$F$6:$F$640,B7)</f>
        <v>0</v>
      </c>
      <c r="BF7" s="7">
        <f>COUNTIFS('Raw Data'!$G$6:$G$640,"Support",'Raw Data'!$F$6:$F$640,B7,'Raw Data'!$AF$6:$AF$640,"&gt;0")+COUNTIFS('Raw Data'!$G$6:$G$640,"Support",'Raw Data'!$F$6:$F$640,B7,'Raw Data'!$AG$6:$AG$640,"&gt;0")+COUNTIFS('Raw Data'!$G$6:$G$640,"Support",'Raw Data'!$F$6:$F$640,B7,'Raw Data'!$AH$6:$AH$640,"&gt;0")</f>
        <v>0</v>
      </c>
      <c r="BG7" s="28">
        <f>SUMIFS('Raw Data'!$X$6:$X$640,'Raw Data'!$G$6:$G$640,"Support",'Raw Data'!$F$6:$F$640,B7,'Raw Data'!$AF$6:$AF$640,"&gt;0")+SUMIFS('Raw Data'!$X$6:$X$640,'Raw Data'!$G$6:$G$640,"Support",'Raw Data'!$F$6:$F$640,B7,'Raw Data'!$AG$6:$AG$640,"&gt;0")+SUMIFS('Raw Data'!$X$6:$X$640,'Raw Data'!$G$6:$G$640,"Support",'Raw Data'!$F$6:$F$640,B7,'Raw Data'!$AH$6:$AH$640,"&gt;0")</f>
        <v>0</v>
      </c>
      <c r="BH7" s="27">
        <f>SUMIFS('Raw Data'!$Y$6:$Y$640,'Raw Data'!$G$6:$G$640,"Support",'Raw Data'!$F$6:$F$640,B7,'Raw Data'!$AF$6:$AF$640,"&gt;0")+SUMIFS('Raw Data'!$Y$6:$Y$640,'Raw Data'!$G$6:$G$640,"Support",'Raw Data'!$F$6:$F$640,B7,'Raw Data'!$AG$6:$AG$640,"&gt;0")+SUMIFS('Raw Data'!$Y$6:$Y$640,'Raw Data'!$G$6:$G$640,"Support",'Raw Data'!$F$6:$F$640,B7,'Raw Data'!$AH$6:$AH$640,"&gt;0")</f>
        <v>0</v>
      </c>
      <c r="BI7" s="27">
        <f t="shared" si="25"/>
        <v>0</v>
      </c>
      <c r="BJ7" s="37">
        <f t="shared" ref="BJ7:BJ11" si="39">SUM(BB7,BD7,BF7)</f>
        <v>0</v>
      </c>
      <c r="BK7" s="173">
        <f t="shared" ref="BK7:BK11" si="40">SUM(BC7,BE7)</f>
        <v>0</v>
      </c>
      <c r="BL7" s="7">
        <f>COUNTIFS('Raw Data'!$G$6:$G$640,"Capex",'Raw Data'!$F$6:$F$640,B7,'Raw Data'!$AI$6:$AI$640,"&gt;0")+COUNTIFS('Raw Data'!$G$6:$G$640,"Capex",'Raw Data'!$F$6:$F$640,B7,'Raw Data'!$AJ$6:$AJ$640,"&gt;0")+COUNTIFS('Raw Data'!$G$6:$G$640,"Capex",'Raw Data'!$F$6:$F$640,B7,'Raw Data'!$AK$6:$AK$640,"&gt;0")</f>
        <v>0</v>
      </c>
      <c r="BM7" s="19">
        <f>SUMIFS('Raw Data'!$U$6:$U$640,'Raw Data'!$G$6:$G$640,"Capex",'Raw Data'!$F$6:$F$640,B7)</f>
        <v>0</v>
      </c>
      <c r="BN7" s="7">
        <f>COUNTIFS('Raw Data'!$G$6:$G$640,"R&amp;M",'Raw Data'!$F$6:$F$640,B7,'Raw Data'!$AI$6:$AI$640,"&gt;0")+COUNTIFS('Raw Data'!$G$6:$G$640,"R&amp;M",'Raw Data'!$F$6:$F$640,B7,'Raw Data'!$AJ$6:$AJ$640,"&gt;0")+COUNTIFS('Raw Data'!$G$6:$G$640,"R&amp;M",'Raw Data'!$F$6:$F$640,B7,'Raw Data'!$AK$6:$AK$640,"&gt;0")</f>
        <v>0</v>
      </c>
      <c r="BO7" s="19">
        <f>SUMIFS('Raw Data'!$U$6:$U$640,'Raw Data'!$G$6:$G$640,"R&amp;M",'Raw Data'!$F$6:$F$640,B7)</f>
        <v>0</v>
      </c>
      <c r="BP7" s="7">
        <f>COUNTIFS('Raw Data'!$G$6:$G$640,"Support",'Raw Data'!$F$6:$F$640,B7,'Raw Data'!$AI$6:$AI$640,"&gt;0")+COUNTIFS('Raw Data'!$G$6:$G$640,"Support",'Raw Data'!$F$6:$F$640,B7,'Raw Data'!$AJ$6:$AJ$640,"&gt;0")+COUNTIFS('Raw Data'!$G$6:$G$640,"Support",'Raw Data'!$F$6:$F$640,B7,'Raw Data'!$AK$6:$AK$640,"&gt;0")</f>
        <v>0</v>
      </c>
      <c r="BQ7" s="28">
        <f>SUMIFS('Raw Data'!$X$6:$X$640,'Raw Data'!$G$6:$G$640,"Support",'Raw Data'!$F$6:$F$640,B7,'Raw Data'!$AI$6:$AI$640,"&gt;0")+SUMIFS('Raw Data'!$X$6:$X$640,'Raw Data'!$G$6:$G$640,"Support",'Raw Data'!$F$6:$F$640,B7,'Raw Data'!$AJ$6:$AJ$640,"&gt;0")+SUMIFS('Raw Data'!$X$6:$X$640,'Raw Data'!$G$6:$G$640,"Support",'Raw Data'!$F$6:$F$640,B7,'Raw Data'!$AK$6:$AK$640,"&gt;0")</f>
        <v>0</v>
      </c>
      <c r="BR7" s="27">
        <f>SUMIFS('Raw Data'!$Y$6:$Y$640,'Raw Data'!$G$6:$G$640,"Support",'Raw Data'!$F$6:$F$640,B7,'Raw Data'!$AI$6:$AI$640,"&gt;0")+SUMIFS('Raw Data'!$Y$6:$Y$640,'Raw Data'!$G$6:$G$640,"Support",'Raw Data'!$F$6:$F$640,B7,'Raw Data'!$AJ$6:$AJ$640,"&gt;0")+SUMIFS('Raw Data'!$Y$6:$Y$640,'Raw Data'!$G$6:$G$640,"Support",'Raw Data'!$F$6:$F$640,B7,'Raw Data'!$AK$6:$AK$640,"&gt;0")</f>
        <v>0</v>
      </c>
      <c r="BS7" s="27">
        <f t="shared" si="26"/>
        <v>0</v>
      </c>
      <c r="BT7" s="37">
        <f t="shared" ref="BT7:BT11" si="41">SUM(BL7,BN7,BP7)</f>
        <v>0</v>
      </c>
      <c r="BU7" s="173">
        <f t="shared" ref="BU7:BU11" si="42">SUM(BM7,BO7)</f>
        <v>0</v>
      </c>
      <c r="BV7" s="177">
        <f>25*12</f>
        <v>300</v>
      </c>
      <c r="BY7" s="278" t="s">
        <v>5</v>
      </c>
      <c r="BZ7" s="279">
        <f>COUNTIFS('Raw Data'!$F:$F,Summary!$B8,'Raw Data'!K:K,Summary!BZ$4,'Raw Data'!X:X,"&gt;")</f>
        <v>0</v>
      </c>
      <c r="CA7" s="280">
        <f>COUNTIFS('Raw Data'!$F:$F,Summary!$B7,'Raw Data'!Z:Z,"&gt;0")</f>
        <v>0</v>
      </c>
      <c r="CB7" s="281">
        <f>SUMIFS('Raw Data'!$W:$W,'Raw Data'!$F:$F,Summary!$B7,'Raw Data'!Z:Z,"&gt;0")</f>
        <v>0</v>
      </c>
      <c r="CC7" s="279">
        <f>COUNTIFS('Raw Data'!$F:$F,Summary!$B8,'Raw Data'!L:L,Summary!CC$4,'Raw Data'!Y:Y,"&gt;")</f>
        <v>0</v>
      </c>
      <c r="CD7" s="280">
        <f>COUNTIFS('Raw Data'!$F:$F,Summary!$B7,'Raw Data'!AA:AA,"&gt;0")</f>
        <v>0</v>
      </c>
      <c r="CE7" s="281">
        <f>SUMIFS('Raw Data'!$W:$W,'Raw Data'!$F:$F,Summary!$B7,'Raw Data'!AA:AA,"&gt;0")</f>
        <v>0</v>
      </c>
      <c r="CF7" s="279">
        <f>COUNTIFS('Raw Data'!$F:$F,Summary!$B8,'Raw Data'!M:M,Summary!CF$4,'Raw Data'!Z:Z,"&gt;")</f>
        <v>0</v>
      </c>
      <c r="CG7" s="280">
        <f>COUNTIFS('Raw Data'!$F:$F,Summary!$B7,'Raw Data'!AB:AB,"&gt;0")</f>
        <v>0</v>
      </c>
      <c r="CH7" s="282">
        <f>SUMIFS('Raw Data'!$W:$W,'Raw Data'!$F:$F,Summary!$B7,'Raw Data'!AB:AB,"&gt;0")</f>
        <v>0</v>
      </c>
      <c r="CI7" s="283">
        <f t="shared" ref="CI7:CI12" si="43">BZ7+CC7+CF7</f>
        <v>0</v>
      </c>
      <c r="CJ7" s="280">
        <f t="shared" ref="CJ7:CJ12" si="44">CA7+CD7+CG7</f>
        <v>0</v>
      </c>
      <c r="CK7" s="284">
        <f t="shared" ref="CK7:CK12" si="45">CB7+CE7+CH7</f>
        <v>0</v>
      </c>
      <c r="CL7" s="280">
        <f>COUNTIFS('Raw Data'!$F:$F,Summary!$B8,'Raw Data'!N:N,Summary!CL$4,'Raw Data'!AA:AA,"&gt;")</f>
        <v>0</v>
      </c>
      <c r="CM7" s="280">
        <f>COUNTIFS('Raw Data'!$F:$F,Summary!$B7,'Raw Data'!AC:AC,"&gt;0")</f>
        <v>0</v>
      </c>
      <c r="CN7" s="281">
        <f>SUMIFS('Raw Data'!$W:$W,'Raw Data'!$F:$F,Summary!$B7,'Raw Data'!AC:AC,"&gt;0")</f>
        <v>0</v>
      </c>
      <c r="CO7" s="279">
        <f>COUNTIFS('Raw Data'!$F:$F,Summary!$B8,'Raw Data'!O:O,Summary!CO$4,'Raw Data'!AB:AB,"&gt;")</f>
        <v>0</v>
      </c>
      <c r="CP7" s="280">
        <f>COUNTIFS('Raw Data'!$F:$F,Summary!$B7,'Raw Data'!AD:AD,"&gt;0")</f>
        <v>0</v>
      </c>
      <c r="CQ7" s="281">
        <f>SUMIFS('Raw Data'!$W:$W,'Raw Data'!$F:$F,Summary!$B7,'Raw Data'!AD:AD,"&gt;0")</f>
        <v>0</v>
      </c>
      <c r="CR7" s="279">
        <f>COUNTIFS('Raw Data'!$F:$F,Summary!$B8,'Raw Data'!P:P,Summary!CR$4,'Raw Data'!AC:AC,"&gt;")</f>
        <v>0</v>
      </c>
      <c r="CS7" s="280">
        <f>COUNTIFS('Raw Data'!$F:$F,Summary!$B7,'Raw Data'!AE:AE,"&gt;0")</f>
        <v>0</v>
      </c>
      <c r="CT7" s="282">
        <f>SUMIFS('Raw Data'!$W:$W,'Raw Data'!$F:$F,Summary!$B7,'Raw Data'!AE:AE,"&gt;0")</f>
        <v>0</v>
      </c>
      <c r="CU7" s="283">
        <f t="shared" ref="CU7:CU12" si="46">CL7+CO7+CR7</f>
        <v>0</v>
      </c>
      <c r="CV7" s="280">
        <f t="shared" si="28"/>
        <v>0</v>
      </c>
      <c r="CW7" s="284">
        <f t="shared" si="29"/>
        <v>0</v>
      </c>
      <c r="CX7" s="279">
        <f>COUNTIFS('Raw Data'!$F:$F,Summary!$B8,'Raw Data'!Q:Q,Summary!CX$4,'Raw Data'!AD:AD,"&gt;")</f>
        <v>0</v>
      </c>
      <c r="CY7" s="280">
        <f>COUNTIFS('Raw Data'!$F:$F,Summary!$B7,'Raw Data'!AF:AF,"&gt;0")</f>
        <v>0</v>
      </c>
      <c r="CZ7" s="281">
        <f>SUMIFS('Raw Data'!$W:$W,'Raw Data'!$F:$F,Summary!$B7,'Raw Data'!AF:AF,"&gt;0")</f>
        <v>0</v>
      </c>
      <c r="DA7" s="279">
        <f>COUNTIFS('Raw Data'!$F:$F,Summary!$B8,'Raw Data'!R:R,Summary!DA$4,'Raw Data'!AE:AE,"&gt;")</f>
        <v>0</v>
      </c>
      <c r="DB7" s="280">
        <f>COUNTIFS('Raw Data'!$F:$F,Summary!$B7,'Raw Data'!AG:AG,"&gt;0")</f>
        <v>0</v>
      </c>
      <c r="DC7" s="281">
        <f>SUMIFS('Raw Data'!$W:$W,'Raw Data'!$F:$F,Summary!$B7,'Raw Data'!AG:AG,"&gt;0")</f>
        <v>0</v>
      </c>
      <c r="DD7" s="279">
        <f>COUNTIFS('Raw Data'!$F:$F,Summary!$B8,'Raw Data'!S:S,Summary!DD$4,'Raw Data'!AF:AF,"&gt;")</f>
        <v>0</v>
      </c>
      <c r="DE7" s="280">
        <f>COUNTIFS('Raw Data'!$F:$F,Summary!$B7,'Raw Data'!AH:AH,"&gt;0")</f>
        <v>0</v>
      </c>
      <c r="DF7" s="282">
        <f>SUMIFS('Raw Data'!$W:$W,'Raw Data'!$F:$F,Summary!$B7,'Raw Data'!AH:AH,"&gt;0")</f>
        <v>0</v>
      </c>
      <c r="DG7" s="283">
        <f t="shared" ref="DG7:DG12" si="47">CX7+DA7+DD7</f>
        <v>0</v>
      </c>
      <c r="DH7" s="280">
        <f t="shared" si="30"/>
        <v>0</v>
      </c>
      <c r="DI7" s="284">
        <f t="shared" si="31"/>
        <v>0</v>
      </c>
      <c r="DJ7" s="279">
        <f>COUNTIFS('Raw Data'!$F:$F,Summary!$B8,'Raw Data'!T:T,Summary!DJ$4,'Raw Data'!AG:AG,"&gt;")</f>
        <v>0</v>
      </c>
      <c r="DK7" s="280">
        <f>COUNTIFS('Raw Data'!$F:$F,Summary!$B7,'Raw Data'!AI:AI,"&gt;0")</f>
        <v>0</v>
      </c>
      <c r="DL7" s="281">
        <f>SUMIFS('Raw Data'!$W:$W,'Raw Data'!$F:$F,Summary!$B7,'Raw Data'!AI:AI,"&gt;0")</f>
        <v>0</v>
      </c>
      <c r="DM7" s="279">
        <f>COUNTIFS('Raw Data'!$F:$F,Summary!$B8,'Raw Data'!U:U,Summary!DM$4,'Raw Data'!AH:AH,"&gt;")</f>
        <v>0</v>
      </c>
      <c r="DN7" s="280">
        <f>COUNTIFS('Raw Data'!$F:$F,Summary!$B7,'Raw Data'!AJ:AJ,"&gt;0")</f>
        <v>0</v>
      </c>
      <c r="DO7" s="281">
        <f>SUMIFS('Raw Data'!$W:$W,'Raw Data'!$F:$F,Summary!$B7,'Raw Data'!AJ:AJ,"&gt;0")</f>
        <v>0</v>
      </c>
      <c r="DP7" s="279">
        <f>COUNTIFS('Raw Data'!$F:$F,Summary!$B8,'Raw Data'!V:V,Summary!DP$4,'Raw Data'!AI:AI,"&gt;")</f>
        <v>0</v>
      </c>
      <c r="DQ7" s="280">
        <f>COUNTIFS('Raw Data'!$F:$F,Summary!$B7,'Raw Data'!AK:AK,"&gt;0")</f>
        <v>0</v>
      </c>
      <c r="DR7" s="282">
        <f>SUMIFS('Raw Data'!$W:$W,'Raw Data'!$F:$F,Summary!$B7,'Raw Data'!AK:AK,"&gt;0")</f>
        <v>0</v>
      </c>
      <c r="DS7" s="283">
        <f t="shared" ref="DS7:DS12" si="48">DJ7+DM7+DP7</f>
        <v>0</v>
      </c>
      <c r="DT7" s="280">
        <f t="shared" si="32"/>
        <v>0</v>
      </c>
      <c r="DU7" s="284">
        <f t="shared" si="33"/>
        <v>0</v>
      </c>
      <c r="DV7" s="279">
        <f>COUNTIFS('Raw Data'!$F:$F,Summary!$B8,'Raw Data'!W:W,Summary!DV$4,'Raw Data'!AJ:AJ,"&gt;")</f>
        <v>0</v>
      </c>
      <c r="DW7" s="280">
        <f>COUNTIFS('Raw Data'!$F:$F,Summary!$B7,'Raw Data'!AL:AL,"&gt;0")</f>
        <v>0</v>
      </c>
      <c r="DX7" s="281">
        <f>SUMIFS('Raw Data'!$W:$W,'Raw Data'!$F:$F,Summary!$B7,'Raw Data'!AL:AL,"&gt;0")</f>
        <v>0</v>
      </c>
    </row>
    <row r="8" spans="1:128" ht="21.75" customHeight="1" x14ac:dyDescent="0.3">
      <c r="A8" s="166"/>
      <c r="B8" s="3" t="s">
        <v>6</v>
      </c>
      <c r="C8" s="7">
        <f t="shared" si="0"/>
        <v>0</v>
      </c>
      <c r="D8" s="239">
        <f t="shared" si="0"/>
        <v>0</v>
      </c>
      <c r="E8" s="7">
        <f t="shared" si="0"/>
        <v>0</v>
      </c>
      <c r="F8" s="239">
        <f t="shared" si="0"/>
        <v>0</v>
      </c>
      <c r="G8" s="7">
        <f t="shared" si="0"/>
        <v>0</v>
      </c>
      <c r="H8" s="143">
        <f t="shared" si="0"/>
        <v>0</v>
      </c>
      <c r="I8" s="143">
        <f t="shared" si="0"/>
        <v>0</v>
      </c>
      <c r="J8" s="143">
        <f t="shared" si="1"/>
        <v>0</v>
      </c>
      <c r="K8" s="38">
        <f t="shared" si="34"/>
        <v>0</v>
      </c>
      <c r="L8" s="240">
        <f t="shared" si="35"/>
        <v>0</v>
      </c>
      <c r="M8" s="7">
        <f t="shared" si="2"/>
        <v>0</v>
      </c>
      <c r="N8" s="239">
        <f t="shared" si="3"/>
        <v>0</v>
      </c>
      <c r="O8" s="7">
        <f t="shared" si="4"/>
        <v>0</v>
      </c>
      <c r="P8" s="239">
        <f t="shared" si="5"/>
        <v>0</v>
      </c>
      <c r="Q8" s="7">
        <f t="shared" si="6"/>
        <v>0</v>
      </c>
      <c r="R8" s="143">
        <f t="shared" si="7"/>
        <v>0</v>
      </c>
      <c r="S8" s="143">
        <f t="shared" si="8"/>
        <v>0</v>
      </c>
      <c r="T8" s="143">
        <f t="shared" si="9"/>
        <v>0</v>
      </c>
      <c r="U8" s="38">
        <f t="shared" si="10"/>
        <v>0</v>
      </c>
      <c r="V8" s="240">
        <f t="shared" si="11"/>
        <v>0</v>
      </c>
      <c r="W8" s="7">
        <f t="shared" si="12"/>
        <v>0</v>
      </c>
      <c r="X8" s="239">
        <f t="shared" si="13"/>
        <v>0</v>
      </c>
      <c r="Y8" s="7">
        <f t="shared" si="14"/>
        <v>0</v>
      </c>
      <c r="Z8" s="239">
        <f t="shared" si="15"/>
        <v>0</v>
      </c>
      <c r="AA8" s="7">
        <f t="shared" si="16"/>
        <v>0</v>
      </c>
      <c r="AB8" s="143">
        <f t="shared" si="17"/>
        <v>0</v>
      </c>
      <c r="AC8" s="143">
        <f t="shared" si="18"/>
        <v>0</v>
      </c>
      <c r="AD8" s="143">
        <f t="shared" si="19"/>
        <v>0</v>
      </c>
      <c r="AE8" s="38">
        <f t="shared" si="20"/>
        <v>0</v>
      </c>
      <c r="AF8" s="240">
        <f t="shared" si="21"/>
        <v>0</v>
      </c>
      <c r="AH8" s="7">
        <f>COUNTIFS('Raw Data'!$G$6:$G$640,"Capex",'Raw Data'!$F$6:$F$640,B8,'Raw Data'!$Z$6:$Z$640,"&gt;=0")+COUNTIFS('Raw Data'!$G$6:$G$640,"Capex",'Raw Data'!$F$6:$F$640,B8,'Raw Data'!$AA$6:$AA$640,"&gt;=0")+COUNTIFS('Raw Data'!$G$6:$G$640,"Capex",'Raw Data'!$F$6:$F$640,B8,'Raw Data'!$AB$6:$AB$640,"&gt;=0")</f>
        <v>0</v>
      </c>
      <c r="AI8" s="19">
        <f>SUMIFS('Raw Data'!$R$6:$R$640,'Raw Data'!$G$6:$G$640,"Capex",'Raw Data'!$F$6:$F$640,B8)</f>
        <v>0</v>
      </c>
      <c r="AJ8" s="7">
        <f>COUNTIFS('Raw Data'!$G$6:$G$640,"R&amp;M",'Raw Data'!$F$6:$F$640,B8,'Raw Data'!$Z$6:$Z$640,"&gt;0")+COUNTIFS('Raw Data'!$G$6:$G$640,"R&amp;M",'Raw Data'!$F$6:$F$640,B8,'Raw Data'!$AA$6:$AA$640,"&gt;0")+COUNTIFS('Raw Data'!$G$6:$G$640,"R&amp;M",'Raw Data'!$F$6:$F$640,B8,'Raw Data'!$AB$6:$AB$640,"&gt;0")</f>
        <v>0</v>
      </c>
      <c r="AK8" s="19">
        <f>SUMIFS('Raw Data'!$R$6:$R$640,'Raw Data'!$G$6:$G$640,$AJ$4,'Raw Data'!$F$6:$F$640,B8)</f>
        <v>0</v>
      </c>
      <c r="AL8" s="7">
        <f>COUNTIFS('Raw Data'!$G$6:$G$640,"Support",'Raw Data'!$F$6:$F$640,B8,'Raw Data'!$Z$6:$Z$640,"&gt;0")+COUNTIFS('Raw Data'!$G$6:$G$640,"Support",'Raw Data'!$F$6:$F$640,B8,'Raw Data'!$AA$6:$AA$640,"&gt;0")+COUNTIFS('Raw Data'!$G$6:$G$640,"Support",'Raw Data'!$F$6:$F$640,B8,'Raw Data'!$AB$6:$AB$640,"&gt;0")</f>
        <v>0</v>
      </c>
      <c r="AM8" s="28">
        <f>SUMIFS('Raw Data'!$X$6:$X$640,'Raw Data'!$G$6:$G$640,"Support",'Raw Data'!$F$6:$F$640,B8,'Raw Data'!$Z$6:$Z$640,"&gt;0")+SUMIFS('Raw Data'!$X$6:$X$640,'Raw Data'!$G$6:$G$640,"Support",'Raw Data'!$F$6:$F$640,B8,'Raw Data'!$AA$6:$AA$640,"&gt;0")+SUMIFS('Raw Data'!$X$6:$X$640,'Raw Data'!$G$6:$G$640,"Support",'Raw Data'!$F$6:$F$640,B8,'Raw Data'!$AB$6:$AB$640,"&gt;0")</f>
        <v>0</v>
      </c>
      <c r="AN8" s="27">
        <f>SUMIFS('Raw Data'!$Y$6:$Y$640,'Raw Data'!$G$6:$G$640,"Support",'Raw Data'!$F$6:$F$640,B8,'Raw Data'!$Z$6:$Z$640,"&gt;0")+SUMIFS('Raw Data'!$Y$6:$Y$640,'Raw Data'!$G$6:$G$640,"Support",'Raw Data'!$F$6:$F$640,B8,'Raw Data'!$AA$6:$AA$640,"&gt;0")+SUMIFS('Raw Data'!$Y$6:$Y$640,'Raw Data'!$G$6:$G$640,"Support",'Raw Data'!$F$6:$F$640,B8,'Raw Data'!$AB$6:$AB$640,"&gt;0")</f>
        <v>0</v>
      </c>
      <c r="AO8" s="27">
        <f t="shared" si="22"/>
        <v>0</v>
      </c>
      <c r="AP8" s="37">
        <f t="shared" si="23"/>
        <v>0</v>
      </c>
      <c r="AQ8" s="172">
        <f t="shared" si="36"/>
        <v>0</v>
      </c>
      <c r="AR8" s="7">
        <f>COUNTIFS('Raw Data'!$G$6:$G$640,"Capex",'Raw Data'!$F$6:$F$640,B8,'Raw Data'!$AC$6:$AC$640,"&gt;0")+COUNTIFS('Raw Data'!$G$6:$G$640,"Capex",'Raw Data'!$F$6:$F$640,B8,'Raw Data'!$AD$6:$AD$640,"&gt;0")+COUNTIFS('Raw Data'!$G$6:$G$640,"Capex",'Raw Data'!$F$6:$F$640,B8,'Raw Data'!$AE$6:$AE$640,"&gt;0")</f>
        <v>0</v>
      </c>
      <c r="AS8" s="19">
        <f>SUMIFS('Raw Data'!$S$6:$S$640,'Raw Data'!$G$6:$G$640,"Capex",'Raw Data'!$F$6:$F$640,B8)</f>
        <v>0</v>
      </c>
      <c r="AT8" s="7">
        <f>COUNTIFS('Raw Data'!$G$6:$G$640,"R&amp;M",'Raw Data'!$F$6:$F$640,B8,'Raw Data'!$AC$6:$AC$640,"&gt;0")+COUNTIFS('Raw Data'!$G$6:$G$640,"R&amp;M",'Raw Data'!$F$6:$F$640,B8,'Raw Data'!$AD$6:$AD$640,"&gt;0")+COUNTIFS('Raw Data'!$G$6:$G$640,"R&amp;M",'Raw Data'!$F$6:$F$640,B8,'Raw Data'!$AE$6:$AE$640,"&gt;0")</f>
        <v>0</v>
      </c>
      <c r="AU8" s="19">
        <f>SUMIFS('Raw Data'!$S$6:$S$640,'Raw Data'!$G$6:$G$640,"R&amp;M",'Raw Data'!$F$6:$F$640,B8)</f>
        <v>0</v>
      </c>
      <c r="AV8" s="7">
        <f>COUNTIFS('Raw Data'!$G$6:$G$340,"Support",'Raw Data'!$F$6:$F$340,B8,'Raw Data'!$AC$6:$AC$340,"&gt;0")+COUNTIFS('Raw Data'!$G$6:$G$340,"Support",'Raw Data'!$F$6:$F$340,B8,'Raw Data'!$AD$6:$AD$340,"&gt;0")+COUNTIFS('Raw Data'!$G$6:$G$340,"Support",'Raw Data'!$F$6:$F$340,B8,'Raw Data'!$AE$6:$AE$340,"&gt;0")</f>
        <v>0</v>
      </c>
      <c r="AW8" s="28">
        <f>SUMIFS('Raw Data'!$X$6:$X$640,'Raw Data'!$G$6:$G$640,"Support",'Raw Data'!$F$6:$F$640,B8,'Raw Data'!$AC$6:$AC$640,"&gt;0")+SUMIFS('Raw Data'!$X$6:$X$640,'Raw Data'!$G$6:$G$640,"Support",'Raw Data'!$F$6:$F$640,B8,'Raw Data'!$AD$6:$AD$640,"&gt;0")+SUMIFS('Raw Data'!$X$6:$X$640,'Raw Data'!$G$6:$G$640,"Support",'Raw Data'!$F$6:$F$640,B8,'Raw Data'!$AE$6:$AE$640,"&gt;0")</f>
        <v>0</v>
      </c>
      <c r="AX8" s="27">
        <f>SUMIFS('Raw Data'!$Y$6:$Y$640,'Raw Data'!$G$6:$G$640,"Support",'Raw Data'!$F$6:$F$640,B8,'Raw Data'!$AC$6:$AC$640,"&gt;0")+SUMIFS('Raw Data'!$Y$6:$Y$640,'Raw Data'!$G$6:$G$640,"Support",'Raw Data'!$F$6:$F$640,B8,'Raw Data'!$AD$6:$AD$640,"&gt;0")+SUMIFS('Raw Data'!$Y$6:$Y$640,'Raw Data'!$G$6:$G$640,"Support",'Raw Data'!$F$6:$F$640,B8,'Raw Data'!$AE$6:$AE$640,"&gt;0")</f>
        <v>0</v>
      </c>
      <c r="AY8" s="27">
        <f t="shared" si="24"/>
        <v>0</v>
      </c>
      <c r="AZ8" s="37">
        <f t="shared" si="37"/>
        <v>0</v>
      </c>
      <c r="BA8" s="172">
        <f t="shared" si="38"/>
        <v>0</v>
      </c>
      <c r="BB8" s="7">
        <f>COUNTIFS('Raw Data'!$G$6:$G$640,"Capex",'Raw Data'!$F$6:$F$640,B8,'Raw Data'!$AF$6:$AF$640,"&gt;0")+COUNTIFS('Raw Data'!$G$6:$G$640,"Capex",'Raw Data'!$F$6:$F$640,B8,'Raw Data'!$AG$6:$AG$640,"&gt;0")+COUNTIFS('Raw Data'!$G$6:$G$640,"Capex",'Raw Data'!$F$6:$F$640,B8,'Raw Data'!$AH$6:$AH$640,"&gt;0")</f>
        <v>0</v>
      </c>
      <c r="BC8" s="19">
        <f>SUMIFS('Raw Data'!$T$6:$T$640,'Raw Data'!$G$6:$G$640,"Capex",'Raw Data'!$F$6:$F$640,B8)</f>
        <v>0</v>
      </c>
      <c r="BD8" s="7">
        <f>COUNTIFS('Raw Data'!$G$6:$G$640,"R&amp;M",'Raw Data'!$F$6:$F$640,B8,'Raw Data'!$AF$6:$AF$640,"&gt;0")+COUNTIFS('Raw Data'!$G$6:$G$640,"R&amp;M",'Raw Data'!$F$6:$F$640,B8,'Raw Data'!$AG$6:$AG$640,"&gt;0")+COUNTIFS('Raw Data'!$G$6:$G$640,"R&amp;M",'Raw Data'!$F$6:$F$640,B8,'Raw Data'!$AH$6:$AH$640,"&gt;0")</f>
        <v>0</v>
      </c>
      <c r="BE8" s="19">
        <f>SUMIFS('Raw Data'!$T$6:$T$640,'Raw Data'!$G$6:$G$640,"R&amp;M",'Raw Data'!$F$6:$F$640,B8)</f>
        <v>0</v>
      </c>
      <c r="BF8" s="7">
        <f>COUNTIFS('Raw Data'!$G$6:$G$640,"Support",'Raw Data'!$F$6:$F$640,B8,'Raw Data'!$AF$6:$AF$640,"&gt;0")+COUNTIFS('Raw Data'!$G$6:$G$640,"Support",'Raw Data'!$F$6:$F$640,B8,'Raw Data'!$AG$6:$AG$640,"&gt;0")+COUNTIFS('Raw Data'!$G$6:$G$640,"Support",'Raw Data'!$F$6:$F$640,B8,'Raw Data'!$AH$6:$AH$640,"&gt;0")</f>
        <v>0</v>
      </c>
      <c r="BG8" s="28">
        <f>SUMIFS('Raw Data'!$X$6:$X$640,'Raw Data'!$G$6:$G$640,"Support",'Raw Data'!$F$6:$F$640,B8,'Raw Data'!$AF$6:$AF$640,"&gt;0")+SUMIFS('Raw Data'!$X$6:$X$640,'Raw Data'!$G$6:$G$640,"Support",'Raw Data'!$F$6:$F$640,B8,'Raw Data'!$AG$6:$AG$640,"&gt;0")+SUMIFS('Raw Data'!$X$6:$X$640,'Raw Data'!$G$6:$G$640,"Support",'Raw Data'!$F$6:$F$640,B8,'Raw Data'!$AH$6:$AH$640,"&gt;0")</f>
        <v>0</v>
      </c>
      <c r="BH8" s="27">
        <f>SUMIFS('Raw Data'!$Y$6:$Y$640,'Raw Data'!$G$6:$G$640,"Support",'Raw Data'!$F$6:$F$640,B8,'Raw Data'!$AF$6:$AF$640,"&gt;0")+SUMIFS('Raw Data'!$Y$6:$Y$640,'Raw Data'!$G$6:$G$640,"Support",'Raw Data'!$F$6:$F$640,B8,'Raw Data'!$AG$6:$AG$640,"&gt;0")+SUMIFS('Raw Data'!$Y$6:$Y$640,'Raw Data'!$G$6:$G$640,"Support",'Raw Data'!$F$6:$F$640,B8,'Raw Data'!$AH$6:$AH$640,"&gt;0")</f>
        <v>0</v>
      </c>
      <c r="BI8" s="27">
        <f t="shared" si="25"/>
        <v>0</v>
      </c>
      <c r="BJ8" s="37">
        <f t="shared" si="39"/>
        <v>0</v>
      </c>
      <c r="BK8" s="173">
        <f t="shared" si="40"/>
        <v>0</v>
      </c>
      <c r="BL8" s="7">
        <f>COUNTIFS('Raw Data'!$G$6:$G$640,"Capex",'Raw Data'!$F$6:$F$640,B8,'Raw Data'!$AI$6:$AI$640,"&gt;0")+COUNTIFS('Raw Data'!$G$6:$G$640,"Capex",'Raw Data'!$F$6:$F$640,B8,'Raw Data'!$AJ$6:$AJ$640,"&gt;0")+COUNTIFS('Raw Data'!$G$6:$G$640,"Capex",'Raw Data'!$F$6:$F$640,B8,'Raw Data'!$AK$6:$AK$640,"&gt;0")</f>
        <v>0</v>
      </c>
      <c r="BM8" s="19">
        <f>SUMIFS('Raw Data'!$U$6:$U$640,'Raw Data'!$G$6:$G$640,"Capex",'Raw Data'!$F$6:$F$640,B8)</f>
        <v>0</v>
      </c>
      <c r="BN8" s="7">
        <f>COUNTIFS('Raw Data'!$G$6:$G$640,"R&amp;M",'Raw Data'!$F$6:$F$640,B8,'Raw Data'!$AI$6:$AI$640,"&gt;0")+COUNTIFS('Raw Data'!$G$6:$G$640,"R&amp;M",'Raw Data'!$F$6:$F$640,B8,'Raw Data'!$AJ$6:$AJ$640,"&gt;0")+COUNTIFS('Raw Data'!$G$6:$G$640,"R&amp;M",'Raw Data'!$F$6:$F$640,B8,'Raw Data'!$AK$6:$AK$640,"&gt;0")</f>
        <v>0</v>
      </c>
      <c r="BO8" s="19">
        <f>SUMIFS('Raw Data'!$U$6:$U$640,'Raw Data'!$G$6:$G$640,"R&amp;M",'Raw Data'!$F$6:$F$640,B8)</f>
        <v>0</v>
      </c>
      <c r="BP8" s="7">
        <f>COUNTIFS('Raw Data'!$G$6:$G$640,"Support",'Raw Data'!$F$6:$F$640,B8,'Raw Data'!$AI$6:$AI$640,"&gt;0")+COUNTIFS('Raw Data'!$G$6:$G$640,"Support",'Raw Data'!$F$6:$F$640,B8,'Raw Data'!$AJ$6:$AJ$640,"&gt;0")+COUNTIFS('Raw Data'!$G$6:$G$640,"Support",'Raw Data'!$F$6:$F$640,B8,'Raw Data'!$AK$6:$AK$640,"&gt;0")</f>
        <v>0</v>
      </c>
      <c r="BQ8" s="28">
        <f>SUMIFS('Raw Data'!$X$6:$X$640,'Raw Data'!$G$6:$G$640,"Support",'Raw Data'!$F$6:$F$640,B8,'Raw Data'!$AI$6:$AI$640,"&gt;0")+SUMIFS('Raw Data'!$X$6:$X$640,'Raw Data'!$G$6:$G$640,"Support",'Raw Data'!$F$6:$F$640,B8,'Raw Data'!$AJ$6:$AJ$640,"&gt;0")+SUMIFS('Raw Data'!$X$6:$X$640,'Raw Data'!$G$6:$G$640,"Support",'Raw Data'!$F$6:$F$640,B8,'Raw Data'!$AK$6:$AK$640,"&gt;0")</f>
        <v>0</v>
      </c>
      <c r="BR8" s="27">
        <f>SUMIFS('Raw Data'!$Y$6:$Y$640,'Raw Data'!$G$6:$G$640,"Support",'Raw Data'!$F$6:$F$640,B8,'Raw Data'!$AI$6:$AI$640,"&gt;0")+SUMIFS('Raw Data'!$Y$6:$Y$640,'Raw Data'!$G$6:$G$640,"Support",'Raw Data'!$F$6:$F$640,B8,'Raw Data'!$AJ$6:$AJ$640,"&gt;0")+SUMIFS('Raw Data'!$Y$6:$Y$640,'Raw Data'!$G$6:$G$640,"Support",'Raw Data'!$F$6:$F$640,B8,'Raw Data'!$AK$6:$AK$640,"&gt;0")</f>
        <v>0</v>
      </c>
      <c r="BS8" s="27">
        <f t="shared" si="26"/>
        <v>0</v>
      </c>
      <c r="BT8" s="37">
        <f t="shared" si="41"/>
        <v>0</v>
      </c>
      <c r="BU8" s="173">
        <f t="shared" si="42"/>
        <v>0</v>
      </c>
      <c r="BV8" s="177">
        <f t="shared" ref="BV8:BV10" si="49">25*12</f>
        <v>300</v>
      </c>
      <c r="BY8" s="285" t="s">
        <v>6</v>
      </c>
      <c r="BZ8" s="279">
        <f>COUNTIFS('Raw Data'!$F:$F,Summary!$B9,'Raw Data'!K:K,Summary!BZ$4,'Raw Data'!X:X,"&gt;")</f>
        <v>0</v>
      </c>
      <c r="CA8" s="280">
        <f>COUNTIFS('Raw Data'!$F:$F,Summary!$B8,'Raw Data'!Z:Z,"&gt;0")</f>
        <v>0</v>
      </c>
      <c r="CB8" s="281">
        <f>SUMIFS('Raw Data'!$W:$W,'Raw Data'!$F:$F,Summary!$B8,'Raw Data'!Z:Z,"&gt;0")</f>
        <v>0</v>
      </c>
      <c r="CC8" s="279">
        <f>COUNTIFS('Raw Data'!$F:$F,Summary!$B9,'Raw Data'!L:L,Summary!CC$4,'Raw Data'!Y:Y,"&gt;")</f>
        <v>0</v>
      </c>
      <c r="CD8" s="280">
        <f>COUNTIFS('Raw Data'!$F:$F,Summary!$B8,'Raw Data'!AA:AA,"&gt;0")</f>
        <v>0</v>
      </c>
      <c r="CE8" s="281">
        <f>SUMIFS('Raw Data'!$W:$W,'Raw Data'!$F:$F,Summary!$B8,'Raw Data'!AA:AA,"&gt;0")</f>
        <v>0</v>
      </c>
      <c r="CF8" s="279">
        <f>COUNTIFS('Raw Data'!$F:$F,Summary!$B9,'Raw Data'!M:M,Summary!CF$4,'Raw Data'!Z:Z,"&gt;")</f>
        <v>0</v>
      </c>
      <c r="CG8" s="280">
        <f>COUNTIFS('Raw Data'!$F:$F,Summary!$B8,'Raw Data'!AB:AB,"&gt;0")</f>
        <v>0</v>
      </c>
      <c r="CH8" s="282">
        <f>SUMIFS('Raw Data'!$W:$W,'Raw Data'!$F:$F,Summary!$B8,'Raw Data'!AB:AB,"&gt;0")</f>
        <v>0</v>
      </c>
      <c r="CI8" s="283">
        <f t="shared" si="43"/>
        <v>0</v>
      </c>
      <c r="CJ8" s="280">
        <f t="shared" si="44"/>
        <v>0</v>
      </c>
      <c r="CK8" s="284">
        <f t="shared" si="45"/>
        <v>0</v>
      </c>
      <c r="CL8" s="280">
        <f>COUNTIFS('Raw Data'!$F:$F,Summary!$B9,'Raw Data'!N:N,Summary!CL$4,'Raw Data'!AA:AA,"&gt;")</f>
        <v>0</v>
      </c>
      <c r="CM8" s="280">
        <f>COUNTIFS('Raw Data'!$F:$F,Summary!$B8,'Raw Data'!AC:AC,"&gt;0")</f>
        <v>0</v>
      </c>
      <c r="CN8" s="281">
        <f>SUMIFS('Raw Data'!$W:$W,'Raw Data'!$F:$F,Summary!$B8,'Raw Data'!AC:AC,"&gt;0")</f>
        <v>0</v>
      </c>
      <c r="CO8" s="279">
        <f>COUNTIFS('Raw Data'!$F:$F,Summary!$B9,'Raw Data'!O:O,Summary!CO$4,'Raw Data'!AB:AB,"&gt;")</f>
        <v>0</v>
      </c>
      <c r="CP8" s="280">
        <f>COUNTIFS('Raw Data'!$F:$F,Summary!$B8,'Raw Data'!AD:AD,"&gt;0")</f>
        <v>0</v>
      </c>
      <c r="CQ8" s="281">
        <f>SUMIFS('Raw Data'!$W:$W,'Raw Data'!$F:$F,Summary!$B8,'Raw Data'!AD:AD,"&gt;0")</f>
        <v>0</v>
      </c>
      <c r="CR8" s="279">
        <f>COUNTIFS('Raw Data'!$F:$F,Summary!$B9,'Raw Data'!P:P,Summary!CR$4,'Raw Data'!AC:AC,"&gt;")</f>
        <v>0</v>
      </c>
      <c r="CS8" s="280">
        <f>COUNTIFS('Raw Data'!$F:$F,Summary!$B8,'Raw Data'!AE:AE,"&gt;0")</f>
        <v>0</v>
      </c>
      <c r="CT8" s="282">
        <f>SUMIFS('Raw Data'!$W:$W,'Raw Data'!$F:$F,Summary!$B8,'Raw Data'!AE:AE,"&gt;0")</f>
        <v>0</v>
      </c>
      <c r="CU8" s="283">
        <f t="shared" si="46"/>
        <v>0</v>
      </c>
      <c r="CV8" s="280">
        <f t="shared" si="28"/>
        <v>0</v>
      </c>
      <c r="CW8" s="284">
        <f t="shared" si="29"/>
        <v>0</v>
      </c>
      <c r="CX8" s="279">
        <f>COUNTIFS('Raw Data'!$F:$F,Summary!$B9,'Raw Data'!Q:Q,Summary!CX$4,'Raw Data'!AD:AD,"&gt;")</f>
        <v>0</v>
      </c>
      <c r="CY8" s="280">
        <f>COUNTIFS('Raw Data'!$F:$F,Summary!$B8,'Raw Data'!AF:AF,"&gt;0")</f>
        <v>0</v>
      </c>
      <c r="CZ8" s="281">
        <f>SUMIFS('Raw Data'!$W:$W,'Raw Data'!$F:$F,Summary!$B8,'Raw Data'!AF:AF,"&gt;0")</f>
        <v>0</v>
      </c>
      <c r="DA8" s="279">
        <f>COUNTIFS('Raw Data'!$F:$F,Summary!$B9,'Raw Data'!R:R,Summary!DA$4,'Raw Data'!AE:AE,"&gt;")</f>
        <v>0</v>
      </c>
      <c r="DB8" s="280">
        <f>COUNTIFS('Raw Data'!$F:$F,Summary!$B8,'Raw Data'!AG:AG,"&gt;0")</f>
        <v>0</v>
      </c>
      <c r="DC8" s="281">
        <f>SUMIFS('Raw Data'!$W:$W,'Raw Data'!$F:$F,Summary!$B8,'Raw Data'!AG:AG,"&gt;0")</f>
        <v>0</v>
      </c>
      <c r="DD8" s="279">
        <f>COUNTIFS('Raw Data'!$F:$F,Summary!$B9,'Raw Data'!S:S,Summary!DD$4,'Raw Data'!AF:AF,"&gt;")</f>
        <v>0</v>
      </c>
      <c r="DE8" s="280">
        <f>COUNTIFS('Raw Data'!$F:$F,Summary!$B8,'Raw Data'!AH:AH,"&gt;0")</f>
        <v>0</v>
      </c>
      <c r="DF8" s="282">
        <f>SUMIFS('Raw Data'!$W:$W,'Raw Data'!$F:$F,Summary!$B8,'Raw Data'!AH:AH,"&gt;0")</f>
        <v>0</v>
      </c>
      <c r="DG8" s="283">
        <f t="shared" si="47"/>
        <v>0</v>
      </c>
      <c r="DH8" s="280">
        <f t="shared" si="30"/>
        <v>0</v>
      </c>
      <c r="DI8" s="284">
        <f t="shared" si="31"/>
        <v>0</v>
      </c>
      <c r="DJ8" s="279">
        <f>COUNTIFS('Raw Data'!$F:$F,Summary!$B9,'Raw Data'!T:T,Summary!DJ$4,'Raw Data'!AG:AG,"&gt;")</f>
        <v>0</v>
      </c>
      <c r="DK8" s="280">
        <f>COUNTIFS('Raw Data'!$F:$F,Summary!$B8,'Raw Data'!AI:AI,"&gt;0")</f>
        <v>0</v>
      </c>
      <c r="DL8" s="281">
        <f>SUMIFS('Raw Data'!$W:$W,'Raw Data'!$F:$F,Summary!$B8,'Raw Data'!AI:AI,"&gt;0")</f>
        <v>0</v>
      </c>
      <c r="DM8" s="279">
        <f>COUNTIFS('Raw Data'!$F:$F,Summary!$B9,'Raw Data'!U:U,Summary!DM$4,'Raw Data'!AH:AH,"&gt;")</f>
        <v>0</v>
      </c>
      <c r="DN8" s="280">
        <f>COUNTIFS('Raw Data'!$F:$F,Summary!$B8,'Raw Data'!AJ:AJ,"&gt;0")</f>
        <v>0</v>
      </c>
      <c r="DO8" s="281">
        <f>SUMIFS('Raw Data'!$W:$W,'Raw Data'!$F:$F,Summary!$B8,'Raw Data'!AJ:AJ,"&gt;0")</f>
        <v>0</v>
      </c>
      <c r="DP8" s="279">
        <f>COUNTIFS('Raw Data'!$F:$F,Summary!$B9,'Raw Data'!V:V,Summary!DP$4,'Raw Data'!AI:AI,"&gt;")</f>
        <v>0</v>
      </c>
      <c r="DQ8" s="280">
        <f>COUNTIFS('Raw Data'!$F:$F,Summary!$B8,'Raw Data'!AK:AK,"&gt;0")</f>
        <v>0</v>
      </c>
      <c r="DR8" s="282">
        <f>SUMIFS('Raw Data'!$W:$W,'Raw Data'!$F:$F,Summary!$B8,'Raw Data'!AK:AK,"&gt;0")</f>
        <v>0</v>
      </c>
      <c r="DS8" s="283">
        <f t="shared" si="48"/>
        <v>0</v>
      </c>
      <c r="DT8" s="280">
        <f t="shared" si="32"/>
        <v>0</v>
      </c>
      <c r="DU8" s="284">
        <f t="shared" si="33"/>
        <v>0</v>
      </c>
      <c r="DV8" s="279">
        <f>COUNTIFS('Raw Data'!$F:$F,Summary!$B9,'Raw Data'!W:W,Summary!DV$4,'Raw Data'!AJ:AJ,"&gt;")</f>
        <v>0</v>
      </c>
      <c r="DW8" s="280">
        <f>COUNTIFS('Raw Data'!$F:$F,Summary!$B8,'Raw Data'!AL:AL,"&gt;0")</f>
        <v>0</v>
      </c>
      <c r="DX8" s="281">
        <f>SUMIFS('Raw Data'!$W:$W,'Raw Data'!$F:$F,Summary!$B8,'Raw Data'!AL:AL,"&gt;0")</f>
        <v>0</v>
      </c>
    </row>
    <row r="9" spans="1:128" ht="21.75" customHeight="1" x14ac:dyDescent="0.3">
      <c r="A9" s="166"/>
      <c r="B9" s="3" t="s">
        <v>8</v>
      </c>
      <c r="C9" s="7">
        <f t="shared" si="0"/>
        <v>0</v>
      </c>
      <c r="D9" s="239">
        <f t="shared" si="0"/>
        <v>0</v>
      </c>
      <c r="E9" s="7">
        <f t="shared" si="0"/>
        <v>0</v>
      </c>
      <c r="F9" s="239">
        <f t="shared" si="0"/>
        <v>0</v>
      </c>
      <c r="G9" s="7">
        <f t="shared" si="0"/>
        <v>0</v>
      </c>
      <c r="H9" s="143">
        <f t="shared" si="0"/>
        <v>0</v>
      </c>
      <c r="I9" s="143">
        <f t="shared" si="0"/>
        <v>0</v>
      </c>
      <c r="J9" s="143">
        <f t="shared" si="1"/>
        <v>0</v>
      </c>
      <c r="K9" s="38">
        <f t="shared" si="34"/>
        <v>0</v>
      </c>
      <c r="L9" s="240">
        <f t="shared" si="35"/>
        <v>0</v>
      </c>
      <c r="M9" s="7">
        <f t="shared" si="2"/>
        <v>0</v>
      </c>
      <c r="N9" s="239">
        <f t="shared" si="3"/>
        <v>0</v>
      </c>
      <c r="O9" s="7">
        <f t="shared" si="4"/>
        <v>0</v>
      </c>
      <c r="P9" s="239">
        <f t="shared" si="5"/>
        <v>0</v>
      </c>
      <c r="Q9" s="7">
        <f t="shared" si="6"/>
        <v>0</v>
      </c>
      <c r="R9" s="143">
        <f t="shared" si="7"/>
        <v>0</v>
      </c>
      <c r="S9" s="143">
        <f t="shared" si="8"/>
        <v>0</v>
      </c>
      <c r="T9" s="143">
        <f t="shared" si="9"/>
        <v>0</v>
      </c>
      <c r="U9" s="38">
        <f t="shared" si="10"/>
        <v>0</v>
      </c>
      <c r="V9" s="240">
        <f t="shared" si="11"/>
        <v>0</v>
      </c>
      <c r="W9" s="7">
        <f t="shared" si="12"/>
        <v>0</v>
      </c>
      <c r="X9" s="239">
        <f t="shared" si="13"/>
        <v>0</v>
      </c>
      <c r="Y9" s="7">
        <f t="shared" si="14"/>
        <v>0</v>
      </c>
      <c r="Z9" s="239">
        <f t="shared" si="15"/>
        <v>0</v>
      </c>
      <c r="AA9" s="7">
        <f t="shared" si="16"/>
        <v>0</v>
      </c>
      <c r="AB9" s="143">
        <f t="shared" si="17"/>
        <v>0</v>
      </c>
      <c r="AC9" s="143">
        <f t="shared" si="18"/>
        <v>0</v>
      </c>
      <c r="AD9" s="143">
        <f t="shared" si="19"/>
        <v>0</v>
      </c>
      <c r="AE9" s="38">
        <f t="shared" si="20"/>
        <v>0</v>
      </c>
      <c r="AF9" s="240">
        <f t="shared" si="21"/>
        <v>0</v>
      </c>
      <c r="AH9" s="7">
        <f>COUNTIFS('Raw Data'!$G$6:$G$640,"Capex",'Raw Data'!$F$6:$F$640,B9,'Raw Data'!$Z$6:$Z$640,"&gt;=0")+COUNTIFS('Raw Data'!$G$6:$G$640,"Capex",'Raw Data'!$F$6:$F$640,B9,'Raw Data'!$AA$6:$AA$640,"&gt;=0")+COUNTIFS('Raw Data'!$G$6:$G$640,"Capex",'Raw Data'!$F$6:$F$640,B9,'Raw Data'!$AB$6:$AB$640,"&gt;=0")</f>
        <v>0</v>
      </c>
      <c r="AI9" s="19">
        <f>SUMIFS('Raw Data'!$R$6:$R$640,'Raw Data'!$G$6:$G$640,"Capex",'Raw Data'!$F$6:$F$640,B9)</f>
        <v>0</v>
      </c>
      <c r="AJ9" s="7">
        <f>COUNTIFS('Raw Data'!$G$6:$G$640,"R&amp;M",'Raw Data'!$F$6:$F$640,B9,'Raw Data'!$Z$6:$Z$640,"&gt;0")+COUNTIFS('Raw Data'!$G$6:$G$640,"R&amp;M",'Raw Data'!$F$6:$F$640,B9,'Raw Data'!$AA$6:$AA$640,"&gt;0")+COUNTIFS('Raw Data'!$G$6:$G$640,"R&amp;M",'Raw Data'!$F$6:$F$640,B9,'Raw Data'!$AB$6:$AB$640,"&gt;0")</f>
        <v>0</v>
      </c>
      <c r="AK9" s="19">
        <f>SUMIFS('Raw Data'!$R$6:$R$640,'Raw Data'!$G$6:$G$640,$AJ$4,'Raw Data'!$F$6:$F$640,B9)</f>
        <v>0</v>
      </c>
      <c r="AL9" s="7">
        <f>COUNTIFS('Raw Data'!$G$6:$G$640,"Support",'Raw Data'!$F$6:$F$640,B9,'Raw Data'!$Z$6:$Z$640,"&gt;0")+COUNTIFS('Raw Data'!$G$6:$G$640,"Support",'Raw Data'!$F$6:$F$640,B9,'Raw Data'!$AA$6:$AA$640,"&gt;0")+COUNTIFS('Raw Data'!$G$6:$G$640,"Support",'Raw Data'!$F$6:$F$640,B9,'Raw Data'!$AB$6:$AB$640,"&gt;0")</f>
        <v>0</v>
      </c>
      <c r="AM9" s="28">
        <f>SUMIFS('Raw Data'!$X$6:$X$640,'Raw Data'!$G$6:$G$640,"Support",'Raw Data'!$F$6:$F$640,B9,'Raw Data'!$Z$6:$Z$640,"&gt;0")+SUMIFS('Raw Data'!$X$6:$X$640,'Raw Data'!$G$6:$G$640,"Support",'Raw Data'!$F$6:$F$640,B9,'Raw Data'!$AA$6:$AA$640,"&gt;0")+SUMIFS('Raw Data'!$X$6:$X$640,'Raw Data'!$G$6:$G$640,"Support",'Raw Data'!$F$6:$F$640,B9,'Raw Data'!$AB$6:$AB$640,"&gt;0")</f>
        <v>0</v>
      </c>
      <c r="AN9" s="27">
        <f>SUMIFS('Raw Data'!$Y$6:$Y$640,'Raw Data'!$G$6:$G$640,"Support",'Raw Data'!$F$6:$F$640,B9,'Raw Data'!$Z$6:$Z$640,"&gt;0")+SUMIFS('Raw Data'!$Y$6:$Y$640,'Raw Data'!$G$6:$G$640,"Support",'Raw Data'!$F$6:$F$640,B9,'Raw Data'!$AA$6:$AA$640,"&gt;0")+SUMIFS('Raw Data'!$Y$6:$Y$640,'Raw Data'!$G$6:$G$640,"Support",'Raw Data'!$F$6:$F$640,B9,'Raw Data'!$AB$6:$AB$640,"&gt;0")</f>
        <v>0</v>
      </c>
      <c r="AO9" s="27">
        <f t="shared" si="22"/>
        <v>0</v>
      </c>
      <c r="AP9" s="37">
        <f t="shared" si="23"/>
        <v>0</v>
      </c>
      <c r="AQ9" s="172">
        <f t="shared" si="36"/>
        <v>0</v>
      </c>
      <c r="AR9" s="7">
        <f>COUNTIFS('Raw Data'!$G$6:$G$640,"Capex",'Raw Data'!$F$6:$F$640,B9,'Raw Data'!$AC$6:$AC$640,"&gt;0")+COUNTIFS('Raw Data'!$G$6:$G$640,"Capex",'Raw Data'!$F$6:$F$640,B9,'Raw Data'!$AD$6:$AD$640,"&gt;0")+COUNTIFS('Raw Data'!$G$6:$G$640,"Capex",'Raw Data'!$F$6:$F$640,B9,'Raw Data'!$AE$6:$AE$640,"&gt;0")</f>
        <v>0</v>
      </c>
      <c r="AS9" s="19">
        <f>SUMIFS('Raw Data'!$S$6:$S$640,'Raw Data'!$G$6:$G$640,"Capex",'Raw Data'!$F$6:$F$640,B9)</f>
        <v>0</v>
      </c>
      <c r="AT9" s="7">
        <f>COUNTIFS('Raw Data'!$G$6:$G$640,"R&amp;M",'Raw Data'!$F$6:$F$640,B9,'Raw Data'!$AC$6:$AC$640,"&gt;0")+COUNTIFS('Raw Data'!$G$6:$G$640,"R&amp;M",'Raw Data'!$F$6:$F$640,B9,'Raw Data'!$AD$6:$AD$640,"&gt;0")+COUNTIFS('Raw Data'!$G$6:$G$640,"R&amp;M",'Raw Data'!$F$6:$F$640,B9,'Raw Data'!$AE$6:$AE$640,"&gt;0")</f>
        <v>0</v>
      </c>
      <c r="AU9" s="19">
        <f>SUMIFS('Raw Data'!$S$6:$S$640,'Raw Data'!$G$6:$G$640,"R&amp;M",'Raw Data'!$F$6:$F$640,B9)</f>
        <v>0</v>
      </c>
      <c r="AV9" s="7">
        <f>COUNTIFS('Raw Data'!$G$6:$G$340,"Support",'Raw Data'!$F$6:$F$340,B9,'Raw Data'!$AC$6:$AC$340,"&gt;0")+COUNTIFS('Raw Data'!$G$6:$G$340,"Support",'Raw Data'!$F$6:$F$340,B9,'Raw Data'!$AD$6:$AD$340,"&gt;0")+COUNTIFS('Raw Data'!$G$6:$G$340,"Support",'Raw Data'!$F$6:$F$340,B9,'Raw Data'!$AE$6:$AE$340,"&gt;0")</f>
        <v>0</v>
      </c>
      <c r="AW9" s="28">
        <f>SUMIFS('Raw Data'!$X$6:$X$640,'Raw Data'!$G$6:$G$640,"Support",'Raw Data'!$F$6:$F$640,B9,'Raw Data'!$AC$6:$AC$640,"&gt;0")+SUMIFS('Raw Data'!$X$6:$X$640,'Raw Data'!$G$6:$G$640,"Support",'Raw Data'!$F$6:$F$640,B9,'Raw Data'!$AD$6:$AD$640,"&gt;0")+SUMIFS('Raw Data'!$X$6:$X$640,'Raw Data'!$G$6:$G$640,"Support",'Raw Data'!$F$6:$F$640,B9,'Raw Data'!$AE$6:$AE$640,"&gt;0")</f>
        <v>0</v>
      </c>
      <c r="AX9" s="27">
        <f>SUMIFS('Raw Data'!$Y$6:$Y$640,'Raw Data'!$G$6:$G$640,"Support",'Raw Data'!$F$6:$F$640,B9,'Raw Data'!$AC$6:$AC$640,"&gt;0")+SUMIFS('Raw Data'!$Y$6:$Y$640,'Raw Data'!$G$6:$G$640,"Support",'Raw Data'!$F$6:$F$640,B9,'Raw Data'!$AD$6:$AD$640,"&gt;0")+SUMIFS('Raw Data'!$Y$6:$Y$640,'Raw Data'!$G$6:$G$640,"Support",'Raw Data'!$F$6:$F$640,B9,'Raw Data'!$AE$6:$AE$640,"&gt;0")</f>
        <v>0</v>
      </c>
      <c r="AY9" s="27">
        <f t="shared" si="24"/>
        <v>0</v>
      </c>
      <c r="AZ9" s="37">
        <f t="shared" si="37"/>
        <v>0</v>
      </c>
      <c r="BA9" s="172">
        <f t="shared" si="38"/>
        <v>0</v>
      </c>
      <c r="BB9" s="7">
        <f>COUNTIFS('Raw Data'!$G$6:$G$640,"Capex",'Raw Data'!$F$6:$F$640,B9,'Raw Data'!$AF$6:$AF$640,"&gt;0")+COUNTIFS('Raw Data'!$G$6:$G$640,"Capex",'Raw Data'!$F$6:$F$640,B9,'Raw Data'!$AG$6:$AG$640,"&gt;0")+COUNTIFS('Raw Data'!$G$6:$G$640,"Capex",'Raw Data'!$F$6:$F$640,B9,'Raw Data'!$AH$6:$AH$640,"&gt;0")</f>
        <v>0</v>
      </c>
      <c r="BC9" s="19">
        <f>SUMIFS('Raw Data'!$T$6:$T$640,'Raw Data'!$G$6:$G$640,"Capex",'Raw Data'!$F$6:$F$640,B9)</f>
        <v>0</v>
      </c>
      <c r="BD9" s="7">
        <f>COUNTIFS('Raw Data'!$G$6:$G$640,"R&amp;M",'Raw Data'!$F$6:$F$640,B9,'Raw Data'!$AF$6:$AF$640,"&gt;0")+COUNTIFS('Raw Data'!$G$6:$G$640,"R&amp;M",'Raw Data'!$F$6:$F$640,B9,'Raw Data'!$AG$6:$AG$640,"&gt;0")+COUNTIFS('Raw Data'!$G$6:$G$640,"R&amp;M",'Raw Data'!$F$6:$F$640,B9,'Raw Data'!$AH$6:$AH$640,"&gt;0")</f>
        <v>0</v>
      </c>
      <c r="BE9" s="19">
        <f>SUMIFS('Raw Data'!$T$6:$T$640,'Raw Data'!$G$6:$G$640,"R&amp;M",'Raw Data'!$F$6:$F$640,B9)</f>
        <v>0</v>
      </c>
      <c r="BF9" s="7">
        <f>COUNTIFS('Raw Data'!$G$6:$G$640,"Support",'Raw Data'!$F$6:$F$640,B9,'Raw Data'!$AF$6:$AF$640,"&gt;0")+COUNTIFS('Raw Data'!$G$6:$G$640,"Support",'Raw Data'!$F$6:$F$640,B9,'Raw Data'!$AG$6:$AG$640,"&gt;0")+COUNTIFS('Raw Data'!$G$6:$G$640,"Support",'Raw Data'!$F$6:$F$640,B9,'Raw Data'!$AH$6:$AH$640,"&gt;0")</f>
        <v>0</v>
      </c>
      <c r="BG9" s="28">
        <f>SUMIFS('Raw Data'!$X$6:$X$640,'Raw Data'!$G$6:$G$640,"Support",'Raw Data'!$F$6:$F$640,B9,'Raw Data'!$AF$6:$AF$640,"&gt;0")+SUMIFS('Raw Data'!$X$6:$X$640,'Raw Data'!$G$6:$G$640,"Support",'Raw Data'!$F$6:$F$640,B9,'Raw Data'!$AG$6:$AG$640,"&gt;0")+SUMIFS('Raw Data'!$X$6:$X$640,'Raw Data'!$G$6:$G$640,"Support",'Raw Data'!$F$6:$F$640,B9,'Raw Data'!$AH$6:$AH$640,"&gt;0")</f>
        <v>0</v>
      </c>
      <c r="BH9" s="27">
        <f>SUMIFS('Raw Data'!$Y$6:$Y$640,'Raw Data'!$G$6:$G$640,"Support",'Raw Data'!$F$6:$F$640,B9,'Raw Data'!$AF$6:$AF$640,"&gt;0")+SUMIFS('Raw Data'!$Y$6:$Y$640,'Raw Data'!$G$6:$G$640,"Support",'Raw Data'!$F$6:$F$640,B9,'Raw Data'!$AG$6:$AG$640,"&gt;0")+SUMIFS('Raw Data'!$Y$6:$Y$640,'Raw Data'!$G$6:$G$640,"Support",'Raw Data'!$F$6:$F$640,B9,'Raw Data'!$AH$6:$AH$640,"&gt;0")</f>
        <v>0</v>
      </c>
      <c r="BI9" s="27">
        <f t="shared" si="25"/>
        <v>0</v>
      </c>
      <c r="BJ9" s="37">
        <f t="shared" si="39"/>
        <v>0</v>
      </c>
      <c r="BK9" s="173">
        <f t="shared" si="40"/>
        <v>0</v>
      </c>
      <c r="BL9" s="7">
        <f>COUNTIFS('Raw Data'!$G$6:$G$640,"Capex",'Raw Data'!$F$6:$F$640,B9,'Raw Data'!$AI$6:$AI$640,"&gt;0")+COUNTIFS('Raw Data'!$G$6:$G$640,"Capex",'Raw Data'!$F$6:$F$640,B9,'Raw Data'!$AJ$6:$AJ$640,"&gt;0")+COUNTIFS('Raw Data'!$G$6:$G$640,"Capex",'Raw Data'!$F$6:$F$640,B9,'Raw Data'!$AK$6:$AK$640,"&gt;0")</f>
        <v>0</v>
      </c>
      <c r="BM9" s="19">
        <f>SUMIFS('Raw Data'!$U$6:$U$640,'Raw Data'!$G$6:$G$640,"Capex",'Raw Data'!$F$6:$F$640,B9)</f>
        <v>0</v>
      </c>
      <c r="BN9" s="7">
        <f>COUNTIFS('Raw Data'!$G$6:$G$640,"R&amp;M",'Raw Data'!$F$6:$F$640,B9,'Raw Data'!$AI$6:$AI$640,"&gt;0")+COUNTIFS('Raw Data'!$G$6:$G$640,"R&amp;M",'Raw Data'!$F$6:$F$640,B9,'Raw Data'!$AJ$6:$AJ$640,"&gt;0")+COUNTIFS('Raw Data'!$G$6:$G$640,"R&amp;M",'Raw Data'!$F$6:$F$640,B9,'Raw Data'!$AK$6:$AK$640,"&gt;0")</f>
        <v>0</v>
      </c>
      <c r="BO9" s="19">
        <f>SUMIFS('Raw Data'!$U$6:$U$640,'Raw Data'!$G$6:$G$640,"R&amp;M",'Raw Data'!$F$6:$F$640,B9)</f>
        <v>0</v>
      </c>
      <c r="BP9" s="7">
        <f>COUNTIFS('Raw Data'!$G$6:$G$640,"Support",'Raw Data'!$F$6:$F$640,B9,'Raw Data'!$AI$6:$AI$640,"&gt;0")+COUNTIFS('Raw Data'!$G$6:$G$640,"Support",'Raw Data'!$F$6:$F$640,B9,'Raw Data'!$AJ$6:$AJ$640,"&gt;0")+COUNTIFS('Raw Data'!$G$6:$G$640,"Support",'Raw Data'!$F$6:$F$640,B9,'Raw Data'!$AK$6:$AK$640,"&gt;0")</f>
        <v>0</v>
      </c>
      <c r="BQ9" s="28">
        <f>SUMIFS('Raw Data'!$X$6:$X$640,'Raw Data'!$G$6:$G$640,"Support",'Raw Data'!$F$6:$F$640,B9,'Raw Data'!$AI$6:$AI$640,"&gt;0")+SUMIFS('Raw Data'!$X$6:$X$640,'Raw Data'!$G$6:$G$640,"Support",'Raw Data'!$F$6:$F$640,B9,'Raw Data'!$AJ$6:$AJ$640,"&gt;0")+SUMIFS('Raw Data'!$X$6:$X$640,'Raw Data'!$G$6:$G$640,"Support",'Raw Data'!$F$6:$F$640,B9,'Raw Data'!$AK$6:$AK$640,"&gt;0")</f>
        <v>0</v>
      </c>
      <c r="BR9" s="27">
        <f>SUMIFS('Raw Data'!$Y$6:$Y$640,'Raw Data'!$G$6:$G$640,"Support",'Raw Data'!$F$6:$F$640,B9,'Raw Data'!$AI$6:$AI$640,"&gt;0")+SUMIFS('Raw Data'!$Y$6:$Y$640,'Raw Data'!$G$6:$G$640,"Support",'Raw Data'!$F$6:$F$640,B9,'Raw Data'!$AJ$6:$AJ$640,"&gt;0")+SUMIFS('Raw Data'!$Y$6:$Y$640,'Raw Data'!$G$6:$G$640,"Support",'Raw Data'!$F$6:$F$640,B9,'Raw Data'!$AK$6:$AK$640,"&gt;0")</f>
        <v>0</v>
      </c>
      <c r="BS9" s="27">
        <f t="shared" si="26"/>
        <v>0</v>
      </c>
      <c r="BT9" s="37">
        <f t="shared" si="41"/>
        <v>0</v>
      </c>
      <c r="BU9" s="173">
        <f t="shared" si="42"/>
        <v>0</v>
      </c>
      <c r="BV9" s="177">
        <f t="shared" si="49"/>
        <v>300</v>
      </c>
      <c r="BY9" s="285" t="s">
        <v>8</v>
      </c>
      <c r="BZ9" s="279">
        <f>COUNTIFS('Raw Data'!$F:$F,Summary!$B10,'Raw Data'!K:K,Summary!BZ$4,'Raw Data'!X:X,"&gt;")</f>
        <v>0</v>
      </c>
      <c r="CA9" s="280">
        <f>COUNTIFS('Raw Data'!$F:$F,Summary!$B9,'Raw Data'!Z:Z,"&gt;0")</f>
        <v>0</v>
      </c>
      <c r="CB9" s="281">
        <f>SUMIFS('Raw Data'!$W:$W,'Raw Data'!$F:$F,Summary!$B9,'Raw Data'!Z:Z,"&gt;0")</f>
        <v>0</v>
      </c>
      <c r="CC9" s="279">
        <f>COUNTIFS('Raw Data'!$F:$F,Summary!$B10,'Raw Data'!L:L,Summary!CC$4,'Raw Data'!Y:Y,"&gt;")</f>
        <v>0</v>
      </c>
      <c r="CD9" s="280">
        <f>COUNTIFS('Raw Data'!$F:$F,Summary!$B9,'Raw Data'!AA:AA,"&gt;0")</f>
        <v>0</v>
      </c>
      <c r="CE9" s="281">
        <f>SUMIFS('Raw Data'!$W:$W,'Raw Data'!$F:$F,Summary!$B9,'Raw Data'!AA:AA,"&gt;0")</f>
        <v>0</v>
      </c>
      <c r="CF9" s="279">
        <f>COUNTIFS('Raw Data'!$F:$F,Summary!$B10,'Raw Data'!M:M,Summary!CF$4,'Raw Data'!Z:Z,"&gt;")</f>
        <v>0</v>
      </c>
      <c r="CG9" s="280">
        <f>COUNTIFS('Raw Data'!$F:$F,Summary!$B9,'Raw Data'!AB:AB,"&gt;0")</f>
        <v>0</v>
      </c>
      <c r="CH9" s="282">
        <f>SUMIFS('Raw Data'!$W:$W,'Raw Data'!$F:$F,Summary!$B9,'Raw Data'!AB:AB,"&gt;0")</f>
        <v>0</v>
      </c>
      <c r="CI9" s="283">
        <f t="shared" si="43"/>
        <v>0</v>
      </c>
      <c r="CJ9" s="280">
        <f t="shared" si="44"/>
        <v>0</v>
      </c>
      <c r="CK9" s="284">
        <f t="shared" si="45"/>
        <v>0</v>
      </c>
      <c r="CL9" s="280">
        <f>COUNTIFS('Raw Data'!$F:$F,Summary!$B10,'Raw Data'!N:N,Summary!CL$4,'Raw Data'!AA:AA,"&gt;")</f>
        <v>0</v>
      </c>
      <c r="CM9" s="280">
        <f>COUNTIFS('Raw Data'!$F:$F,Summary!$B9,'Raw Data'!AC:AC,"&gt;0")</f>
        <v>0</v>
      </c>
      <c r="CN9" s="281">
        <f>SUMIFS('Raw Data'!$W:$W,'Raw Data'!$F:$F,Summary!$B9,'Raw Data'!AC:AC,"&gt;0")</f>
        <v>0</v>
      </c>
      <c r="CO9" s="279">
        <f>COUNTIFS('Raw Data'!$F:$F,Summary!$B10,'Raw Data'!O:O,Summary!CO$4,'Raw Data'!AB:AB,"&gt;")</f>
        <v>0</v>
      </c>
      <c r="CP9" s="280">
        <f>COUNTIFS('Raw Data'!$F:$F,Summary!$B9,'Raw Data'!AD:AD,"&gt;0")</f>
        <v>0</v>
      </c>
      <c r="CQ9" s="281">
        <f>SUMIFS('Raw Data'!$W:$W,'Raw Data'!$F:$F,Summary!$B9,'Raw Data'!AD:AD,"&gt;0")</f>
        <v>0</v>
      </c>
      <c r="CR9" s="279">
        <f>COUNTIFS('Raw Data'!$F:$F,Summary!$B10,'Raw Data'!P:P,Summary!CR$4,'Raw Data'!AC:AC,"&gt;")</f>
        <v>0</v>
      </c>
      <c r="CS9" s="280">
        <f>COUNTIFS('Raw Data'!$F:$F,Summary!$B9,'Raw Data'!AE:AE,"&gt;0")</f>
        <v>0</v>
      </c>
      <c r="CT9" s="282">
        <f>SUMIFS('Raw Data'!$W:$W,'Raw Data'!$F:$F,Summary!$B9,'Raw Data'!AE:AE,"&gt;0")</f>
        <v>0</v>
      </c>
      <c r="CU9" s="283">
        <f t="shared" si="46"/>
        <v>0</v>
      </c>
      <c r="CV9" s="280">
        <f t="shared" si="28"/>
        <v>0</v>
      </c>
      <c r="CW9" s="284">
        <f t="shared" si="29"/>
        <v>0</v>
      </c>
      <c r="CX9" s="279">
        <f>COUNTIFS('Raw Data'!$F:$F,Summary!$B10,'Raw Data'!Q:Q,Summary!CX$4,'Raw Data'!AD:AD,"&gt;")</f>
        <v>0</v>
      </c>
      <c r="CY9" s="280">
        <f>COUNTIFS('Raw Data'!$F:$F,Summary!$B9,'Raw Data'!AF:AF,"&gt;0")</f>
        <v>0</v>
      </c>
      <c r="CZ9" s="281">
        <f>SUMIFS('Raw Data'!$W:$W,'Raw Data'!$F:$F,Summary!$B9,'Raw Data'!AF:AF,"&gt;0")</f>
        <v>0</v>
      </c>
      <c r="DA9" s="279">
        <f>COUNTIFS('Raw Data'!$F:$F,Summary!$B10,'Raw Data'!R:R,Summary!DA$4,'Raw Data'!AE:AE,"&gt;")</f>
        <v>0</v>
      </c>
      <c r="DB9" s="280">
        <f>COUNTIFS('Raw Data'!$F:$F,Summary!$B9,'Raw Data'!AG:AG,"&gt;0")</f>
        <v>0</v>
      </c>
      <c r="DC9" s="281">
        <f>SUMIFS('Raw Data'!$W:$W,'Raw Data'!$F:$F,Summary!$B9,'Raw Data'!AG:AG,"&gt;0")</f>
        <v>0</v>
      </c>
      <c r="DD9" s="279">
        <f>COUNTIFS('Raw Data'!$F:$F,Summary!$B10,'Raw Data'!S:S,Summary!DD$4,'Raw Data'!AF:AF,"&gt;")</f>
        <v>0</v>
      </c>
      <c r="DE9" s="280">
        <f>COUNTIFS('Raw Data'!$F:$F,Summary!$B9,'Raw Data'!AH:AH,"&gt;0")</f>
        <v>0</v>
      </c>
      <c r="DF9" s="282">
        <f>SUMIFS('Raw Data'!$W:$W,'Raw Data'!$F:$F,Summary!$B9,'Raw Data'!AH:AH,"&gt;0")</f>
        <v>0</v>
      </c>
      <c r="DG9" s="283">
        <f t="shared" si="47"/>
        <v>0</v>
      </c>
      <c r="DH9" s="280">
        <f t="shared" si="30"/>
        <v>0</v>
      </c>
      <c r="DI9" s="284">
        <f t="shared" si="31"/>
        <v>0</v>
      </c>
      <c r="DJ9" s="279">
        <f>COUNTIFS('Raw Data'!$F:$F,Summary!$B10,'Raw Data'!T:T,Summary!DJ$4,'Raw Data'!AG:AG,"&gt;")</f>
        <v>0</v>
      </c>
      <c r="DK9" s="280">
        <f>COUNTIFS('Raw Data'!$F:$F,Summary!$B9,'Raw Data'!AI:AI,"&gt;0")</f>
        <v>0</v>
      </c>
      <c r="DL9" s="281">
        <f>SUMIFS('Raw Data'!$W:$W,'Raw Data'!$F:$F,Summary!$B9,'Raw Data'!AI:AI,"&gt;0")</f>
        <v>0</v>
      </c>
      <c r="DM9" s="279">
        <f>COUNTIFS('Raw Data'!$F:$F,Summary!$B10,'Raw Data'!U:U,Summary!DM$4,'Raw Data'!AH:AH,"&gt;")</f>
        <v>0</v>
      </c>
      <c r="DN9" s="280">
        <f>COUNTIFS('Raw Data'!$F:$F,Summary!$B9,'Raw Data'!AJ:AJ,"&gt;0")</f>
        <v>0</v>
      </c>
      <c r="DO9" s="281">
        <f>SUMIFS('Raw Data'!$W:$W,'Raw Data'!$F:$F,Summary!$B9,'Raw Data'!AJ:AJ,"&gt;0")</f>
        <v>0</v>
      </c>
      <c r="DP9" s="279">
        <f>COUNTIFS('Raw Data'!$F:$F,Summary!$B10,'Raw Data'!V:V,Summary!DP$4,'Raw Data'!AI:AI,"&gt;")</f>
        <v>0</v>
      </c>
      <c r="DQ9" s="280">
        <f>COUNTIFS('Raw Data'!$F:$F,Summary!$B9,'Raw Data'!AK:AK,"&gt;0")</f>
        <v>0</v>
      </c>
      <c r="DR9" s="282">
        <f>SUMIFS('Raw Data'!$W:$W,'Raw Data'!$F:$F,Summary!$B9,'Raw Data'!AK:AK,"&gt;0")</f>
        <v>0</v>
      </c>
      <c r="DS9" s="283">
        <f t="shared" si="48"/>
        <v>0</v>
      </c>
      <c r="DT9" s="280">
        <f t="shared" si="32"/>
        <v>0</v>
      </c>
      <c r="DU9" s="284">
        <f t="shared" si="33"/>
        <v>0</v>
      </c>
      <c r="DV9" s="279">
        <f>COUNTIFS('Raw Data'!$F:$F,Summary!$B10,'Raw Data'!W:W,Summary!DV$4,'Raw Data'!AJ:AJ,"&gt;")</f>
        <v>0</v>
      </c>
      <c r="DW9" s="280">
        <f>COUNTIFS('Raw Data'!$F:$F,Summary!$B9,'Raw Data'!AL:AL,"&gt;0")</f>
        <v>0</v>
      </c>
      <c r="DX9" s="281">
        <f>SUMIFS('Raw Data'!$W:$W,'Raw Data'!$F:$F,Summary!$B9,'Raw Data'!AL:AL,"&gt;0")</f>
        <v>0</v>
      </c>
    </row>
    <row r="10" spans="1:128" ht="21.75" customHeight="1" x14ac:dyDescent="0.3">
      <c r="A10" s="166"/>
      <c r="B10" s="3" t="s">
        <v>9</v>
      </c>
      <c r="C10" s="7">
        <f t="shared" si="0"/>
        <v>0</v>
      </c>
      <c r="D10" s="239">
        <f t="shared" si="0"/>
        <v>0</v>
      </c>
      <c r="E10" s="7">
        <f t="shared" si="0"/>
        <v>0</v>
      </c>
      <c r="F10" s="239">
        <f t="shared" si="0"/>
        <v>0</v>
      </c>
      <c r="G10" s="7">
        <f t="shared" si="0"/>
        <v>0</v>
      </c>
      <c r="H10" s="143">
        <f t="shared" si="0"/>
        <v>0</v>
      </c>
      <c r="I10" s="143">
        <f t="shared" si="0"/>
        <v>0</v>
      </c>
      <c r="J10" s="143">
        <f t="shared" si="1"/>
        <v>0</v>
      </c>
      <c r="K10" s="38">
        <f t="shared" si="34"/>
        <v>0</v>
      </c>
      <c r="L10" s="240">
        <f t="shared" si="35"/>
        <v>0</v>
      </c>
      <c r="M10" s="7">
        <f t="shared" si="2"/>
        <v>0</v>
      </c>
      <c r="N10" s="239">
        <f t="shared" si="3"/>
        <v>0</v>
      </c>
      <c r="O10" s="7">
        <f t="shared" si="4"/>
        <v>0</v>
      </c>
      <c r="P10" s="239">
        <f t="shared" si="5"/>
        <v>0</v>
      </c>
      <c r="Q10" s="7">
        <f t="shared" si="6"/>
        <v>0</v>
      </c>
      <c r="R10" s="143">
        <f t="shared" si="7"/>
        <v>0</v>
      </c>
      <c r="S10" s="143">
        <f t="shared" si="8"/>
        <v>0</v>
      </c>
      <c r="T10" s="143">
        <f t="shared" si="9"/>
        <v>0</v>
      </c>
      <c r="U10" s="38">
        <f t="shared" si="10"/>
        <v>0</v>
      </c>
      <c r="V10" s="240">
        <f t="shared" si="11"/>
        <v>0</v>
      </c>
      <c r="W10" s="7">
        <f t="shared" si="12"/>
        <v>0</v>
      </c>
      <c r="X10" s="239">
        <f t="shared" si="13"/>
        <v>0</v>
      </c>
      <c r="Y10" s="7">
        <f t="shared" si="14"/>
        <v>0</v>
      </c>
      <c r="Z10" s="239">
        <f t="shared" si="15"/>
        <v>0</v>
      </c>
      <c r="AA10" s="7">
        <f t="shared" si="16"/>
        <v>0</v>
      </c>
      <c r="AB10" s="143">
        <f t="shared" si="17"/>
        <v>0</v>
      </c>
      <c r="AC10" s="143">
        <f t="shared" si="18"/>
        <v>0</v>
      </c>
      <c r="AD10" s="143">
        <f t="shared" si="19"/>
        <v>0</v>
      </c>
      <c r="AE10" s="38">
        <f t="shared" si="20"/>
        <v>0</v>
      </c>
      <c r="AF10" s="240">
        <f t="shared" si="21"/>
        <v>0</v>
      </c>
      <c r="AH10" s="7">
        <f>COUNTIFS('Raw Data'!$G$6:$G$640,"Capex",'Raw Data'!$F$6:$F$640,B10,'Raw Data'!$Z$6:$Z$640,"&gt;=0")+COUNTIFS('Raw Data'!$G$6:$G$640,"Capex",'Raw Data'!$F$6:$F$640,B10,'Raw Data'!$AA$6:$AA$640,"&gt;=0")+COUNTIFS('Raw Data'!$G$6:$G$640,"Capex",'Raw Data'!$F$6:$F$640,B10,'Raw Data'!$AB$6:$AB$640,"&gt;=0")</f>
        <v>0</v>
      </c>
      <c r="AI10" s="19">
        <f>SUMIFS('Raw Data'!$R$6:$R$640,'Raw Data'!$G$6:$G$640,"Capex",'Raw Data'!$F$6:$F$640,B10)</f>
        <v>0</v>
      </c>
      <c r="AJ10" s="7">
        <f>COUNTIFS('Raw Data'!$G$6:$G$640,"R&amp;M",'Raw Data'!$F$6:$F$640,B10,'Raw Data'!$Z$6:$Z$640,"&gt;0")+COUNTIFS('Raw Data'!$G$6:$G$640,"R&amp;M",'Raw Data'!$F$6:$F$640,B10,'Raw Data'!$AA$6:$AA$640,"&gt;0")+COUNTIFS('Raw Data'!$G$6:$G$640,"R&amp;M",'Raw Data'!$F$6:$F$640,B10,'Raw Data'!$AB$6:$AB$640,"&gt;0")</f>
        <v>0</v>
      </c>
      <c r="AK10" s="19">
        <f>SUMIFS('Raw Data'!$R$6:$R$640,'Raw Data'!$G$6:$G$640,$AJ$4,'Raw Data'!$F$6:$F$640,B10)</f>
        <v>0</v>
      </c>
      <c r="AL10" s="7">
        <f>COUNTIFS('Raw Data'!$G$6:$G$640,"Support",'Raw Data'!$F$6:$F$640,B10,'Raw Data'!$Z$6:$Z$640,"&gt;0")+COUNTIFS('Raw Data'!$G$6:$G$640,"Support",'Raw Data'!$F$6:$F$640,B10,'Raw Data'!$AA$6:$AA$640,"&gt;0")+COUNTIFS('Raw Data'!$G$6:$G$640,"Support",'Raw Data'!$F$6:$F$640,B10,'Raw Data'!$AB$6:$AB$640,"&gt;0")</f>
        <v>0</v>
      </c>
      <c r="AM10" s="28">
        <f>SUMIFS('Raw Data'!$X$6:$X$640,'Raw Data'!$G$6:$G$640,"Support",'Raw Data'!$F$6:$F$640,B10,'Raw Data'!$Z$6:$Z$640,"&gt;0")+SUMIFS('Raw Data'!$X$6:$X$640,'Raw Data'!$G$6:$G$640,"Support",'Raw Data'!$F$6:$F$640,B10,'Raw Data'!$AA$6:$AA$640,"&gt;0")+SUMIFS('Raw Data'!$X$6:$X$640,'Raw Data'!$G$6:$G$640,"Support",'Raw Data'!$F$6:$F$640,B10,'Raw Data'!$AB$6:$AB$640,"&gt;0")</f>
        <v>0</v>
      </c>
      <c r="AN10" s="27">
        <f>SUMIFS('Raw Data'!$Y$6:$Y$640,'Raw Data'!$G$6:$G$640,"Support",'Raw Data'!$F$6:$F$640,B10,'Raw Data'!$Z$6:$Z$640,"&gt;0")+SUMIFS('Raw Data'!$Y$6:$Y$640,'Raw Data'!$G$6:$G$640,"Support",'Raw Data'!$F$6:$F$640,B10,'Raw Data'!$AA$6:$AA$640,"&gt;0")+SUMIFS('Raw Data'!$Y$6:$Y$640,'Raw Data'!$G$6:$G$640,"Support",'Raw Data'!$F$6:$F$640,B10,'Raw Data'!$AB$6:$AB$640,"&gt;0")</f>
        <v>0</v>
      </c>
      <c r="AO10" s="27">
        <f t="shared" si="22"/>
        <v>0</v>
      </c>
      <c r="AP10" s="37">
        <f t="shared" si="23"/>
        <v>0</v>
      </c>
      <c r="AQ10" s="172">
        <f t="shared" si="36"/>
        <v>0</v>
      </c>
      <c r="AR10" s="7">
        <f>COUNTIFS('Raw Data'!$G$6:$G$640,"Capex",'Raw Data'!$F$6:$F$640,B10,'Raw Data'!$AC$6:$AC$640,"&gt;0")+COUNTIFS('Raw Data'!$G$6:$G$640,"Capex",'Raw Data'!$F$6:$F$640,B10,'Raw Data'!$AD$6:$AD$640,"&gt;0")+COUNTIFS('Raw Data'!$G$6:$G$640,"Capex",'Raw Data'!$F$6:$F$640,B10,'Raw Data'!$AE$6:$AE$640,"&gt;0")</f>
        <v>0</v>
      </c>
      <c r="AS10" s="19">
        <f>SUMIFS('Raw Data'!$S$6:$S$640,'Raw Data'!$G$6:$G$640,"Capex",'Raw Data'!$F$6:$F$640,B10)</f>
        <v>0</v>
      </c>
      <c r="AT10" s="7">
        <f>COUNTIFS('Raw Data'!$G$6:$G$640,"R&amp;M",'Raw Data'!$F$6:$F$640,B10,'Raw Data'!$AC$6:$AC$640,"&gt;0")+COUNTIFS('Raw Data'!$G$6:$G$640,"R&amp;M",'Raw Data'!$F$6:$F$640,B10,'Raw Data'!$AD$6:$AD$640,"&gt;0")+COUNTIFS('Raw Data'!$G$6:$G$640,"R&amp;M",'Raw Data'!$F$6:$F$640,B10,'Raw Data'!$AE$6:$AE$640,"&gt;0")</f>
        <v>0</v>
      </c>
      <c r="AU10" s="19">
        <f>SUMIFS('Raw Data'!$S$6:$S$640,'Raw Data'!$G$6:$G$640,"R&amp;M",'Raw Data'!$F$6:$F$640,B10)</f>
        <v>0</v>
      </c>
      <c r="AV10" s="7">
        <f>COUNTIFS('Raw Data'!$G$6:$G$340,"Support",'Raw Data'!$F$6:$F$340,B10,'Raw Data'!$AC$6:$AC$340,"&gt;0")+COUNTIFS('Raw Data'!$G$6:$G$340,"Support",'Raw Data'!$F$6:$F$340,B10,'Raw Data'!$AD$6:$AD$340,"&gt;0")+COUNTIFS('Raw Data'!$G$6:$G$340,"Support",'Raw Data'!$F$6:$F$340,B10,'Raw Data'!$AE$6:$AE$340,"&gt;0")</f>
        <v>0</v>
      </c>
      <c r="AW10" s="28">
        <f>SUMIFS('Raw Data'!$X$6:$X$640,'Raw Data'!$G$6:$G$640,"Support",'Raw Data'!$F$6:$F$640,B10,'Raw Data'!$AC$6:$AC$640,"&gt;0")+SUMIFS('Raw Data'!$X$6:$X$640,'Raw Data'!$G$6:$G$640,"Support",'Raw Data'!$F$6:$F$640,B10,'Raw Data'!$AD$6:$AD$640,"&gt;0")+SUMIFS('Raw Data'!$X$6:$X$640,'Raw Data'!$G$6:$G$640,"Support",'Raw Data'!$F$6:$F$640,B10,'Raw Data'!$AE$6:$AE$640,"&gt;0")</f>
        <v>0</v>
      </c>
      <c r="AX10" s="27">
        <f>SUMIFS('Raw Data'!$Y$6:$Y$640,'Raw Data'!$G$6:$G$640,"Support",'Raw Data'!$F$6:$F$640,B10,'Raw Data'!$AC$6:$AC$640,"&gt;0")+SUMIFS('Raw Data'!$Y$6:$Y$640,'Raw Data'!$G$6:$G$640,"Support",'Raw Data'!$F$6:$F$640,B10,'Raw Data'!$AD$6:$AD$640,"&gt;0")+SUMIFS('Raw Data'!$Y$6:$Y$640,'Raw Data'!$G$6:$G$640,"Support",'Raw Data'!$F$6:$F$640,B10,'Raw Data'!$AE$6:$AE$640,"&gt;0")</f>
        <v>0</v>
      </c>
      <c r="AY10" s="27">
        <f t="shared" si="24"/>
        <v>0</v>
      </c>
      <c r="AZ10" s="37">
        <f t="shared" si="37"/>
        <v>0</v>
      </c>
      <c r="BA10" s="172">
        <f t="shared" si="38"/>
        <v>0</v>
      </c>
      <c r="BB10" s="7">
        <f>COUNTIFS('Raw Data'!$G$6:$G$640,"Capex",'Raw Data'!$F$6:$F$640,B10,'Raw Data'!$AF$6:$AF$640,"&gt;0")+COUNTIFS('Raw Data'!$G$6:$G$640,"Capex",'Raw Data'!$F$6:$F$640,B10,'Raw Data'!$AG$6:$AG$640,"&gt;0")+COUNTIFS('Raw Data'!$G$6:$G$640,"Capex",'Raw Data'!$F$6:$F$640,B10,'Raw Data'!$AH$6:$AH$640,"&gt;0")</f>
        <v>0</v>
      </c>
      <c r="BC10" s="19">
        <f>SUMIFS('Raw Data'!$T$6:$T$640,'Raw Data'!$G$6:$G$640,"Capex",'Raw Data'!$F$6:$F$640,B10)</f>
        <v>0</v>
      </c>
      <c r="BD10" s="7">
        <f>COUNTIFS('Raw Data'!$G$6:$G$640,"R&amp;M",'Raw Data'!$F$6:$F$640,B10,'Raw Data'!$AF$6:$AF$640,"&gt;0")+COUNTIFS('Raw Data'!$G$6:$G$640,"R&amp;M",'Raw Data'!$F$6:$F$640,B10,'Raw Data'!$AG$6:$AG$640,"&gt;0")+COUNTIFS('Raw Data'!$G$6:$G$640,"R&amp;M",'Raw Data'!$F$6:$F$640,B10,'Raw Data'!$AH$6:$AH$640,"&gt;0")</f>
        <v>0</v>
      </c>
      <c r="BE10" s="19">
        <f>SUMIFS('Raw Data'!$T$6:$T$640,'Raw Data'!$G$6:$G$640,"R&amp;M",'Raw Data'!$F$6:$F$640,B10)</f>
        <v>0</v>
      </c>
      <c r="BF10" s="7">
        <f>COUNTIFS('Raw Data'!$G$6:$G$640,"Support",'Raw Data'!$F$6:$F$640,B10,'Raw Data'!$AF$6:$AF$640,"&gt;0")+COUNTIFS('Raw Data'!$G$6:$G$640,"Support",'Raw Data'!$F$6:$F$640,B10,'Raw Data'!$AG$6:$AG$640,"&gt;0")+COUNTIFS('Raw Data'!$G$6:$G$640,"Support",'Raw Data'!$F$6:$F$640,B10,'Raw Data'!$AH$6:$AH$640,"&gt;0")</f>
        <v>0</v>
      </c>
      <c r="BG10" s="28">
        <f>SUMIFS('Raw Data'!$X$6:$X$640,'Raw Data'!$G$6:$G$640,"Support",'Raw Data'!$F$6:$F$640,B10,'Raw Data'!$AF$6:$AF$640,"&gt;0")+SUMIFS('Raw Data'!$X$6:$X$640,'Raw Data'!$G$6:$G$640,"Support",'Raw Data'!$F$6:$F$640,B10,'Raw Data'!$AG$6:$AG$640,"&gt;0")+SUMIFS('Raw Data'!$X$6:$X$640,'Raw Data'!$G$6:$G$640,"Support",'Raw Data'!$F$6:$F$640,B10,'Raw Data'!$AH$6:$AH$640,"&gt;0")</f>
        <v>0</v>
      </c>
      <c r="BH10" s="27">
        <f>SUMIFS('Raw Data'!$Y$6:$Y$640,'Raw Data'!$G$6:$G$640,"Support",'Raw Data'!$F$6:$F$640,B10,'Raw Data'!$AF$6:$AF$640,"&gt;0")+SUMIFS('Raw Data'!$Y$6:$Y$640,'Raw Data'!$G$6:$G$640,"Support",'Raw Data'!$F$6:$F$640,B10,'Raw Data'!$AG$6:$AG$640,"&gt;0")+SUMIFS('Raw Data'!$Y$6:$Y$640,'Raw Data'!$G$6:$G$640,"Support",'Raw Data'!$F$6:$F$640,B10,'Raw Data'!$AH$6:$AH$640,"&gt;0")</f>
        <v>0</v>
      </c>
      <c r="BI10" s="27">
        <f t="shared" si="25"/>
        <v>0</v>
      </c>
      <c r="BJ10" s="37">
        <f t="shared" si="39"/>
        <v>0</v>
      </c>
      <c r="BK10" s="173">
        <f t="shared" si="40"/>
        <v>0</v>
      </c>
      <c r="BL10" s="7">
        <f>COUNTIFS('Raw Data'!$G$6:$G$640,"Capex",'Raw Data'!$F$6:$F$640,B10,'Raw Data'!$AI$6:$AI$640,"&gt;0")+COUNTIFS('Raw Data'!$G$6:$G$640,"Capex",'Raw Data'!$F$6:$F$640,B10,'Raw Data'!$AJ$6:$AJ$640,"&gt;0")+COUNTIFS('Raw Data'!$G$6:$G$640,"Capex",'Raw Data'!$F$6:$F$640,B10,'Raw Data'!$AK$6:$AK$640,"&gt;0")</f>
        <v>0</v>
      </c>
      <c r="BM10" s="19">
        <f>SUMIFS('Raw Data'!$U$6:$U$640,'Raw Data'!$G$6:$G$640,"Capex",'Raw Data'!$F$6:$F$640,B10)</f>
        <v>0</v>
      </c>
      <c r="BN10" s="7">
        <f>COUNTIFS('Raw Data'!$G$6:$G$640,"R&amp;M",'Raw Data'!$F$6:$F$640,B10,'Raw Data'!$AI$6:$AI$640,"&gt;0")+COUNTIFS('Raw Data'!$G$6:$G$640,"R&amp;M",'Raw Data'!$F$6:$F$640,B10,'Raw Data'!$AJ$6:$AJ$640,"&gt;0")+COUNTIFS('Raw Data'!$G$6:$G$640,"R&amp;M",'Raw Data'!$F$6:$F$640,B10,'Raw Data'!$AK$6:$AK$640,"&gt;0")</f>
        <v>0</v>
      </c>
      <c r="BO10" s="19">
        <f>SUMIFS('Raw Data'!$U$6:$U$640,'Raw Data'!$G$6:$G$640,"R&amp;M",'Raw Data'!$F$6:$F$640,B10)</f>
        <v>0</v>
      </c>
      <c r="BP10" s="7">
        <f>COUNTIFS('Raw Data'!$G$6:$G$640,"Support",'Raw Data'!$F$6:$F$640,B10,'Raw Data'!$AI$6:$AI$640,"&gt;0")+COUNTIFS('Raw Data'!$G$6:$G$640,"Support",'Raw Data'!$F$6:$F$640,B10,'Raw Data'!$AJ$6:$AJ$640,"&gt;0")+COUNTIFS('Raw Data'!$G$6:$G$640,"Support",'Raw Data'!$F$6:$F$640,B10,'Raw Data'!$AK$6:$AK$640,"&gt;0")</f>
        <v>0</v>
      </c>
      <c r="BQ10" s="28">
        <f>SUMIFS('Raw Data'!$X$6:$X$640,'Raw Data'!$G$6:$G$640,"Support",'Raw Data'!$F$6:$F$640,B10,'Raw Data'!$AI$6:$AI$640,"&gt;0")+SUMIFS('Raw Data'!$X$6:$X$640,'Raw Data'!$G$6:$G$640,"Support",'Raw Data'!$F$6:$F$640,B10,'Raw Data'!$AJ$6:$AJ$640,"&gt;0")+SUMIFS('Raw Data'!$X$6:$X$640,'Raw Data'!$G$6:$G$640,"Support",'Raw Data'!$F$6:$F$640,B10,'Raw Data'!$AK$6:$AK$640,"&gt;0")</f>
        <v>0</v>
      </c>
      <c r="BR10" s="27">
        <f>SUMIFS('Raw Data'!$Y$6:$Y$640,'Raw Data'!$G$6:$G$640,"Support",'Raw Data'!$F$6:$F$640,B10,'Raw Data'!$AI$6:$AI$640,"&gt;0")+SUMIFS('Raw Data'!$Y$6:$Y$640,'Raw Data'!$G$6:$G$640,"Support",'Raw Data'!$F$6:$F$640,B10,'Raw Data'!$AJ$6:$AJ$640,"&gt;0")+SUMIFS('Raw Data'!$Y$6:$Y$640,'Raw Data'!$G$6:$G$640,"Support",'Raw Data'!$F$6:$F$640,B10,'Raw Data'!$AK$6:$AK$640,"&gt;0")</f>
        <v>0</v>
      </c>
      <c r="BS10" s="27">
        <f t="shared" si="26"/>
        <v>0</v>
      </c>
      <c r="BT10" s="37">
        <f t="shared" si="41"/>
        <v>0</v>
      </c>
      <c r="BU10" s="173">
        <f t="shared" si="42"/>
        <v>0</v>
      </c>
      <c r="BV10" s="177">
        <f t="shared" si="49"/>
        <v>300</v>
      </c>
      <c r="BY10" s="285" t="s">
        <v>9</v>
      </c>
      <c r="BZ10" s="279">
        <f>COUNTIFS('Raw Data'!$F:$F,Summary!$B11,'Raw Data'!K:K,Summary!BZ$4,'Raw Data'!X:X,"&gt;")</f>
        <v>0</v>
      </c>
      <c r="CA10" s="280">
        <f>COUNTIFS('Raw Data'!$F:$F,Summary!$B10,'Raw Data'!Z:Z,"&gt;0")</f>
        <v>0</v>
      </c>
      <c r="CB10" s="281">
        <f>SUMIFS('Raw Data'!$W:$W,'Raw Data'!$F:$F,Summary!$B10,'Raw Data'!Z:Z,"&gt;0")</f>
        <v>0</v>
      </c>
      <c r="CC10" s="279">
        <f>COUNTIFS('Raw Data'!$F:$F,Summary!$B11,'Raw Data'!L:L,Summary!CC$4,'Raw Data'!Y:Y,"&gt;")</f>
        <v>0</v>
      </c>
      <c r="CD10" s="280">
        <f>COUNTIFS('Raw Data'!$F:$F,Summary!$B10,'Raw Data'!AA:AA,"&gt;0")</f>
        <v>0</v>
      </c>
      <c r="CE10" s="281">
        <f>SUMIFS('Raw Data'!$W:$W,'Raw Data'!$F:$F,Summary!$B10,'Raw Data'!AA:AA,"&gt;0")</f>
        <v>0</v>
      </c>
      <c r="CF10" s="279">
        <f>COUNTIFS('Raw Data'!$F:$F,Summary!$B11,'Raw Data'!M:M,Summary!CF$4,'Raw Data'!Z:Z,"&gt;")</f>
        <v>0</v>
      </c>
      <c r="CG10" s="280">
        <f>COUNTIFS('Raw Data'!$F:$F,Summary!$B10,'Raw Data'!AB:AB,"&gt;0")</f>
        <v>0</v>
      </c>
      <c r="CH10" s="282">
        <f>SUMIFS('Raw Data'!$W:$W,'Raw Data'!$F:$F,Summary!$B10,'Raw Data'!AB:AB,"&gt;0")</f>
        <v>0</v>
      </c>
      <c r="CI10" s="283">
        <f t="shared" si="43"/>
        <v>0</v>
      </c>
      <c r="CJ10" s="280">
        <f t="shared" si="44"/>
        <v>0</v>
      </c>
      <c r="CK10" s="284">
        <f t="shared" si="45"/>
        <v>0</v>
      </c>
      <c r="CL10" s="280">
        <f>COUNTIFS('Raw Data'!$F:$F,Summary!$B11,'Raw Data'!N:N,Summary!CL$4,'Raw Data'!AA:AA,"&gt;")</f>
        <v>0</v>
      </c>
      <c r="CM10" s="280">
        <f>COUNTIFS('Raw Data'!$F:$F,Summary!$B10,'Raw Data'!AC:AC,"&gt;0")</f>
        <v>0</v>
      </c>
      <c r="CN10" s="281">
        <f>SUMIFS('Raw Data'!$W:$W,'Raw Data'!$F:$F,Summary!$B10,'Raw Data'!AC:AC,"&gt;0")</f>
        <v>0</v>
      </c>
      <c r="CO10" s="279">
        <f>COUNTIFS('Raw Data'!$F:$F,Summary!$B11,'Raw Data'!O:O,Summary!CO$4,'Raw Data'!AB:AB,"&gt;")</f>
        <v>0</v>
      </c>
      <c r="CP10" s="280">
        <f>COUNTIFS('Raw Data'!$F:$F,Summary!$B10,'Raw Data'!AD:AD,"&gt;0")</f>
        <v>0</v>
      </c>
      <c r="CQ10" s="281">
        <f>SUMIFS('Raw Data'!$W:$W,'Raw Data'!$F:$F,Summary!$B10,'Raw Data'!AD:AD,"&gt;0")</f>
        <v>0</v>
      </c>
      <c r="CR10" s="279">
        <f>COUNTIFS('Raw Data'!$F:$F,Summary!$B11,'Raw Data'!P:P,Summary!CR$4,'Raw Data'!AC:AC,"&gt;")</f>
        <v>0</v>
      </c>
      <c r="CS10" s="280">
        <f>COUNTIFS('Raw Data'!$F:$F,Summary!$B10,'Raw Data'!AE:AE,"&gt;0")</f>
        <v>0</v>
      </c>
      <c r="CT10" s="282">
        <f>SUMIFS('Raw Data'!$W:$W,'Raw Data'!$F:$F,Summary!$B10,'Raw Data'!AE:AE,"&gt;0")</f>
        <v>0</v>
      </c>
      <c r="CU10" s="283">
        <f t="shared" si="46"/>
        <v>0</v>
      </c>
      <c r="CV10" s="280">
        <f t="shared" si="28"/>
        <v>0</v>
      </c>
      <c r="CW10" s="284">
        <f t="shared" si="29"/>
        <v>0</v>
      </c>
      <c r="CX10" s="279">
        <f>COUNTIFS('Raw Data'!$F:$F,Summary!$B11,'Raw Data'!Q:Q,Summary!CX$4,'Raw Data'!AD:AD,"&gt;")</f>
        <v>0</v>
      </c>
      <c r="CY10" s="280">
        <f>COUNTIFS('Raw Data'!$F:$F,Summary!$B10,'Raw Data'!AF:AF,"&gt;0")</f>
        <v>0</v>
      </c>
      <c r="CZ10" s="281">
        <f>SUMIFS('Raw Data'!$W:$W,'Raw Data'!$F:$F,Summary!$B10,'Raw Data'!AF:AF,"&gt;0")</f>
        <v>0</v>
      </c>
      <c r="DA10" s="279">
        <f>COUNTIFS('Raw Data'!$F:$F,Summary!$B11,'Raw Data'!R:R,Summary!DA$4,'Raw Data'!AE:AE,"&gt;")</f>
        <v>0</v>
      </c>
      <c r="DB10" s="280">
        <f>COUNTIFS('Raw Data'!$F:$F,Summary!$B10,'Raw Data'!AG:AG,"&gt;0")</f>
        <v>0</v>
      </c>
      <c r="DC10" s="281">
        <f>SUMIFS('Raw Data'!$W:$W,'Raw Data'!$F:$F,Summary!$B10,'Raw Data'!AG:AG,"&gt;0")</f>
        <v>0</v>
      </c>
      <c r="DD10" s="279">
        <f>COUNTIFS('Raw Data'!$F:$F,Summary!$B11,'Raw Data'!S:S,Summary!DD$4,'Raw Data'!AF:AF,"&gt;")</f>
        <v>0</v>
      </c>
      <c r="DE10" s="280">
        <f>COUNTIFS('Raw Data'!$F:$F,Summary!$B10,'Raw Data'!AH:AH,"&gt;0")</f>
        <v>0</v>
      </c>
      <c r="DF10" s="282">
        <f>SUMIFS('Raw Data'!$W:$W,'Raw Data'!$F:$F,Summary!$B10,'Raw Data'!AH:AH,"&gt;0")</f>
        <v>0</v>
      </c>
      <c r="DG10" s="283">
        <f t="shared" si="47"/>
        <v>0</v>
      </c>
      <c r="DH10" s="280">
        <f t="shared" si="30"/>
        <v>0</v>
      </c>
      <c r="DI10" s="284">
        <f t="shared" si="31"/>
        <v>0</v>
      </c>
      <c r="DJ10" s="279">
        <f>COUNTIFS('Raw Data'!$F:$F,Summary!$B11,'Raw Data'!T:T,Summary!DJ$4,'Raw Data'!AG:AG,"&gt;")</f>
        <v>0</v>
      </c>
      <c r="DK10" s="280">
        <f>COUNTIFS('Raw Data'!$F:$F,Summary!$B10,'Raw Data'!AI:AI,"&gt;0")</f>
        <v>0</v>
      </c>
      <c r="DL10" s="281">
        <f>SUMIFS('Raw Data'!$W:$W,'Raw Data'!$F:$F,Summary!$B10,'Raw Data'!AI:AI,"&gt;0")</f>
        <v>0</v>
      </c>
      <c r="DM10" s="279">
        <f>COUNTIFS('Raw Data'!$F:$F,Summary!$B11,'Raw Data'!U:U,Summary!DM$4,'Raw Data'!AH:AH,"&gt;")</f>
        <v>0</v>
      </c>
      <c r="DN10" s="280">
        <f>COUNTIFS('Raw Data'!$F:$F,Summary!$B10,'Raw Data'!AJ:AJ,"&gt;0")</f>
        <v>0</v>
      </c>
      <c r="DO10" s="281">
        <f>SUMIFS('Raw Data'!$W:$W,'Raw Data'!$F:$F,Summary!$B10,'Raw Data'!AJ:AJ,"&gt;0")</f>
        <v>0</v>
      </c>
      <c r="DP10" s="279">
        <f>COUNTIFS('Raw Data'!$F:$F,Summary!$B11,'Raw Data'!V:V,Summary!DP$4,'Raw Data'!AI:AI,"&gt;")</f>
        <v>0</v>
      </c>
      <c r="DQ10" s="280">
        <f>COUNTIFS('Raw Data'!$F:$F,Summary!$B10,'Raw Data'!AK:AK,"&gt;0")</f>
        <v>0</v>
      </c>
      <c r="DR10" s="282">
        <f>SUMIFS('Raw Data'!$W:$W,'Raw Data'!$F:$F,Summary!$B10,'Raw Data'!AK:AK,"&gt;0")</f>
        <v>0</v>
      </c>
      <c r="DS10" s="283">
        <f t="shared" si="48"/>
        <v>0</v>
      </c>
      <c r="DT10" s="280">
        <f t="shared" si="32"/>
        <v>0</v>
      </c>
      <c r="DU10" s="284">
        <f t="shared" si="33"/>
        <v>0</v>
      </c>
      <c r="DV10" s="279">
        <f>COUNTIFS('Raw Data'!$F:$F,Summary!$B11,'Raw Data'!W:W,Summary!DV$4,'Raw Data'!AJ:AJ,"&gt;")</f>
        <v>0</v>
      </c>
      <c r="DW10" s="280">
        <f>COUNTIFS('Raw Data'!$F:$F,Summary!$B10,'Raw Data'!AL:AL,"&gt;0")</f>
        <v>0</v>
      </c>
      <c r="DX10" s="281">
        <f>SUMIFS('Raw Data'!$W:$W,'Raw Data'!$F:$F,Summary!$B10,'Raw Data'!AL:AL,"&gt;0")</f>
        <v>0</v>
      </c>
    </row>
    <row r="11" spans="1:128" ht="21.75" customHeight="1" x14ac:dyDescent="0.3">
      <c r="A11" s="166"/>
      <c r="B11" s="3" t="s">
        <v>222</v>
      </c>
      <c r="C11" s="7">
        <f t="shared" si="0"/>
        <v>0</v>
      </c>
      <c r="D11" s="239">
        <f t="shared" si="0"/>
        <v>0</v>
      </c>
      <c r="E11" s="7">
        <f t="shared" si="0"/>
        <v>0</v>
      </c>
      <c r="F11" s="239">
        <f t="shared" si="0"/>
        <v>0</v>
      </c>
      <c r="G11" s="7">
        <f t="shared" si="0"/>
        <v>0</v>
      </c>
      <c r="H11" s="143">
        <f t="shared" si="0"/>
        <v>0</v>
      </c>
      <c r="I11" s="143">
        <f t="shared" si="0"/>
        <v>0</v>
      </c>
      <c r="J11" s="143">
        <f t="shared" si="1"/>
        <v>0</v>
      </c>
      <c r="K11" s="38">
        <f t="shared" si="34"/>
        <v>0</v>
      </c>
      <c r="L11" s="240">
        <f t="shared" si="35"/>
        <v>0</v>
      </c>
      <c r="M11" s="7">
        <f t="shared" si="2"/>
        <v>0</v>
      </c>
      <c r="N11" s="239">
        <f t="shared" si="3"/>
        <v>0</v>
      </c>
      <c r="O11" s="7">
        <f t="shared" si="4"/>
        <v>0</v>
      </c>
      <c r="P11" s="239">
        <f t="shared" si="5"/>
        <v>0</v>
      </c>
      <c r="Q11" s="7">
        <f t="shared" si="6"/>
        <v>0</v>
      </c>
      <c r="R11" s="143">
        <f t="shared" si="7"/>
        <v>0</v>
      </c>
      <c r="S11" s="143">
        <f t="shared" si="8"/>
        <v>0</v>
      </c>
      <c r="T11" s="143">
        <f t="shared" si="9"/>
        <v>0</v>
      </c>
      <c r="U11" s="38">
        <f t="shared" si="10"/>
        <v>0</v>
      </c>
      <c r="V11" s="240">
        <f t="shared" si="11"/>
        <v>0</v>
      </c>
      <c r="W11" s="7">
        <f t="shared" si="12"/>
        <v>0</v>
      </c>
      <c r="X11" s="239">
        <f t="shared" si="13"/>
        <v>0</v>
      </c>
      <c r="Y11" s="7">
        <f t="shared" si="14"/>
        <v>0</v>
      </c>
      <c r="Z11" s="239">
        <f t="shared" si="15"/>
        <v>0</v>
      </c>
      <c r="AA11" s="7">
        <f t="shared" si="16"/>
        <v>0</v>
      </c>
      <c r="AB11" s="143">
        <f t="shared" si="17"/>
        <v>0</v>
      </c>
      <c r="AC11" s="143">
        <f t="shared" si="18"/>
        <v>0</v>
      </c>
      <c r="AD11" s="143">
        <f t="shared" si="19"/>
        <v>0</v>
      </c>
      <c r="AE11" s="38">
        <f t="shared" si="20"/>
        <v>0</v>
      </c>
      <c r="AF11" s="240">
        <f t="shared" si="21"/>
        <v>0</v>
      </c>
      <c r="AH11" s="7">
        <f>COUNTIFS('Raw Data'!$G$6:$G$640,"Capex",'Raw Data'!$F$6:$F$640,B11,'Raw Data'!$Z$6:$Z$640,"&gt;=0")+COUNTIFS('Raw Data'!$G$6:$G$640,"Capex",'Raw Data'!$F$6:$F$640,B11,'Raw Data'!$AA$6:$AA$640,"&gt;=0")+COUNTIFS('Raw Data'!$G$6:$G$640,"Capex",'Raw Data'!$F$6:$F$640,B11,'Raw Data'!$AB$6:$AB$640,"&gt;=0")</f>
        <v>0</v>
      </c>
      <c r="AI11" s="19">
        <f>SUMIFS('Raw Data'!$R$6:$R$640,'Raw Data'!$G$6:$G$640,"Capex",'Raw Data'!$F$6:$F$640,B11)</f>
        <v>0</v>
      </c>
      <c r="AJ11" s="7">
        <f>COUNTIFS('Raw Data'!$G$6:$G$640,"R&amp;M",'Raw Data'!$F$6:$F$640,B11,'Raw Data'!$Z$6:$Z$640,"&gt;0")+COUNTIFS('Raw Data'!$G$6:$G$640,"R&amp;M",'Raw Data'!$F$6:$F$640,B11,'Raw Data'!$AA$6:$AA$640,"&gt;0")+COUNTIFS('Raw Data'!$G$6:$G$640,"R&amp;M",'Raw Data'!$F$6:$F$640,B11,'Raw Data'!$AB$6:$AB$640,"&gt;0")</f>
        <v>0</v>
      </c>
      <c r="AK11" s="19">
        <f>SUMIFS('Raw Data'!$R$6:$R$640,'Raw Data'!$G$6:$G$640,$AJ$4,'Raw Data'!$F$6:$F$640,B11)</f>
        <v>0</v>
      </c>
      <c r="AL11" s="7">
        <f>COUNTIFS('Raw Data'!$G$6:$G$640,"Support",'Raw Data'!$F$6:$F$640,B11,'Raw Data'!$Z$6:$Z$640,"&gt;0")+COUNTIFS('Raw Data'!$G$6:$G$640,"Support",'Raw Data'!$F$6:$F$640,B11,'Raw Data'!$AA$6:$AA$640,"&gt;0")+COUNTIFS('Raw Data'!$G$6:$G$640,"Support",'Raw Data'!$F$6:$F$640,B11,'Raw Data'!$AB$6:$AB$640,"&gt;0")</f>
        <v>0</v>
      </c>
      <c r="AM11" s="28">
        <f>SUMIFS('Raw Data'!$X$6:$X$640,'Raw Data'!$G$6:$G$640,"Support",'Raw Data'!$F$6:$F$640,B11,'Raw Data'!$Z$6:$Z$640,"&gt;0")+SUMIFS('Raw Data'!$X$6:$X$640,'Raw Data'!$G$6:$G$640,"Support",'Raw Data'!$F$6:$F$640,B11,'Raw Data'!$AA$6:$AA$640,"&gt;0")+SUMIFS('Raw Data'!$X$6:$X$640,'Raw Data'!$G$6:$G$640,"Support",'Raw Data'!$F$6:$F$640,B11,'Raw Data'!$AB$6:$AB$640,"&gt;0")</f>
        <v>0</v>
      </c>
      <c r="AN11" s="27">
        <f>SUMIFS('Raw Data'!$Y$6:$Y$640,'Raw Data'!$G$6:$G$640,"Support",'Raw Data'!$F$6:$F$640,B11,'Raw Data'!$Z$6:$Z$640,"&gt;0")+SUMIFS('Raw Data'!$Y$6:$Y$640,'Raw Data'!$G$6:$G$640,"Support",'Raw Data'!$F$6:$F$640,B11,'Raw Data'!$AA$6:$AA$640,"&gt;0")+SUMIFS('Raw Data'!$Y$6:$Y$640,'Raw Data'!$G$6:$G$640,"Support",'Raw Data'!$F$6:$F$640,B11,'Raw Data'!$AB$6:$AB$640,"&gt;0")</f>
        <v>0</v>
      </c>
      <c r="AO11" s="27">
        <f t="shared" si="22"/>
        <v>0</v>
      </c>
      <c r="AP11" s="37">
        <f t="shared" si="23"/>
        <v>0</v>
      </c>
      <c r="AQ11" s="172">
        <f t="shared" si="36"/>
        <v>0</v>
      </c>
      <c r="AR11" s="7">
        <f>COUNTIFS('Raw Data'!$G$6:$G$640,"Capex",'Raw Data'!$F$6:$F$640,B11,'Raw Data'!$AC$6:$AC$640,"&gt;0")+COUNTIFS('Raw Data'!$G$6:$G$640,"Capex",'Raw Data'!$F$6:$F$640,B11,'Raw Data'!$AD$6:$AD$640,"&gt;0")+COUNTIFS('Raw Data'!$G$6:$G$640,"Capex",'Raw Data'!$F$6:$F$640,B11,'Raw Data'!$AE$6:$AE$640,"&gt;0")</f>
        <v>0</v>
      </c>
      <c r="AS11" s="19">
        <f>SUMIFS('Raw Data'!$S$6:$S$640,'Raw Data'!$G$6:$G$640,"Capex",'Raw Data'!$F$6:$F$640,B11)</f>
        <v>0</v>
      </c>
      <c r="AT11" s="7">
        <f>COUNTIFS('Raw Data'!$G$6:$G$640,"R&amp;M",'Raw Data'!$F$6:$F$640,B11,'Raw Data'!$AC$6:$AC$640,"&gt;0")+COUNTIFS('Raw Data'!$G$6:$G$640,"R&amp;M",'Raw Data'!$F$6:$F$640,B11,'Raw Data'!$AD$6:$AD$640,"&gt;0")+COUNTIFS('Raw Data'!$G$6:$G$640,"R&amp;M",'Raw Data'!$F$6:$F$640,B11,'Raw Data'!$AE$6:$AE$640,"&gt;0")</f>
        <v>0</v>
      </c>
      <c r="AU11" s="19">
        <f>SUMIFS('Raw Data'!$S$6:$S$640,'Raw Data'!$G$6:$G$640,"R&amp;M",'Raw Data'!$F$6:$F$640,B11)</f>
        <v>0</v>
      </c>
      <c r="AV11" s="7">
        <f>COUNTIFS('Raw Data'!$G$6:$G$340,"Support",'Raw Data'!$F$6:$F$340,B11,'Raw Data'!$AC$6:$AC$340,"&gt;0")+COUNTIFS('Raw Data'!$G$6:$G$340,"Support",'Raw Data'!$F$6:$F$340,B11,'Raw Data'!$AD$6:$AD$340,"&gt;0")+COUNTIFS('Raw Data'!$G$6:$G$340,"Support",'Raw Data'!$F$6:$F$340,B11,'Raw Data'!$AE$6:$AE$340,"&gt;0")</f>
        <v>0</v>
      </c>
      <c r="AW11" s="28">
        <f>SUMIFS('Raw Data'!$X$6:$X$640,'Raw Data'!$G$6:$G$640,"Support",'Raw Data'!$F$6:$F$640,B11,'Raw Data'!$AC$6:$AC$640,"&gt;0")+SUMIFS('Raw Data'!$X$6:$X$640,'Raw Data'!$G$6:$G$640,"Support",'Raw Data'!$F$6:$F$640,B11,'Raw Data'!$AD$6:$AD$640,"&gt;0")+SUMIFS('Raw Data'!$X$6:$X$640,'Raw Data'!$G$6:$G$640,"Support",'Raw Data'!$F$6:$F$640,B11,'Raw Data'!$AE$6:$AE$640,"&gt;0")</f>
        <v>0</v>
      </c>
      <c r="AX11" s="27">
        <f>SUMIFS('Raw Data'!$Y$6:$Y$640,'Raw Data'!$G$6:$G$640,"Support",'Raw Data'!$F$6:$F$640,B11,'Raw Data'!$AC$6:$AC$640,"&gt;0")+SUMIFS('Raw Data'!$Y$6:$Y$640,'Raw Data'!$G$6:$G$640,"Support",'Raw Data'!$F$6:$F$640,B11,'Raw Data'!$AD$6:$AD$640,"&gt;0")+SUMIFS('Raw Data'!$Y$6:$Y$640,'Raw Data'!$G$6:$G$640,"Support",'Raw Data'!$F$6:$F$640,B11,'Raw Data'!$AE$6:$AE$640,"&gt;0")</f>
        <v>0</v>
      </c>
      <c r="AY11" s="27">
        <f t="shared" si="24"/>
        <v>0</v>
      </c>
      <c r="AZ11" s="37">
        <f t="shared" si="37"/>
        <v>0</v>
      </c>
      <c r="BA11" s="172">
        <f t="shared" si="38"/>
        <v>0</v>
      </c>
      <c r="BB11" s="7">
        <f>COUNTIFS('Raw Data'!$G$6:$G$640,"Capex",'Raw Data'!$F$6:$F$640,B11,'Raw Data'!$AF$6:$AF$640,"&gt;0")+COUNTIFS('Raw Data'!$G$6:$G$640,"Capex",'Raw Data'!$F$6:$F$640,B11,'Raw Data'!$AG$6:$AG$640,"&gt;0")+COUNTIFS('Raw Data'!$G$6:$G$640,"Capex",'Raw Data'!$F$6:$F$640,B11,'Raw Data'!$AH$6:$AH$640,"&gt;0")</f>
        <v>0</v>
      </c>
      <c r="BC11" s="19">
        <f>SUMIFS('Raw Data'!$T$6:$T$640,'Raw Data'!$G$6:$G$640,"Capex",'Raw Data'!$F$6:$F$640,B11)</f>
        <v>0</v>
      </c>
      <c r="BD11" s="7">
        <f>COUNTIFS('Raw Data'!$G$6:$G$640,"R&amp;M",'Raw Data'!$F$6:$F$640,B11,'Raw Data'!$AF$6:$AF$640,"&gt;0")+COUNTIFS('Raw Data'!$G$6:$G$640,"R&amp;M",'Raw Data'!$F$6:$F$640,B11,'Raw Data'!$AG$6:$AG$640,"&gt;0")+COUNTIFS('Raw Data'!$G$6:$G$640,"R&amp;M",'Raw Data'!$F$6:$F$640,B11,'Raw Data'!$AH$6:$AH$640,"&gt;0")</f>
        <v>0</v>
      </c>
      <c r="BE11" s="19">
        <f>SUMIFS('Raw Data'!$T$6:$T$640,'Raw Data'!$G$6:$G$640,"R&amp;M",'Raw Data'!$F$6:$F$640,B11)</f>
        <v>0</v>
      </c>
      <c r="BF11" s="7">
        <f>COUNTIFS('Raw Data'!$G$6:$G$640,"Support",'Raw Data'!$F$6:$F$640,B11,'Raw Data'!$AF$6:$AF$640,"&gt;0")+COUNTIFS('Raw Data'!$G$6:$G$640,"Support",'Raw Data'!$F$6:$F$640,B11,'Raw Data'!$AG$6:$AG$640,"&gt;0")+COUNTIFS('Raw Data'!$G$6:$G$640,"Support",'Raw Data'!$F$6:$F$640,B11,'Raw Data'!$AH$6:$AH$640,"&gt;0")</f>
        <v>0</v>
      </c>
      <c r="BG11" s="28">
        <f>SUMIFS('Raw Data'!$X$6:$X$640,'Raw Data'!$G$6:$G$640,"Support",'Raw Data'!$F$6:$F$640,B11,'Raw Data'!$AF$6:$AF$640,"&gt;0")+SUMIFS('Raw Data'!$X$6:$X$640,'Raw Data'!$G$6:$G$640,"Support",'Raw Data'!$F$6:$F$640,B11,'Raw Data'!$AG$6:$AG$640,"&gt;0")+SUMIFS('Raw Data'!$X$6:$X$640,'Raw Data'!$G$6:$G$640,"Support",'Raw Data'!$F$6:$F$640,B11,'Raw Data'!$AH$6:$AH$640,"&gt;0")</f>
        <v>0</v>
      </c>
      <c r="BH11" s="27">
        <f>SUMIFS('Raw Data'!$Y$6:$Y$640,'Raw Data'!$G$6:$G$640,"Support",'Raw Data'!$F$6:$F$640,B11,'Raw Data'!$AF$6:$AF$640,"&gt;0")+SUMIFS('Raw Data'!$Y$6:$Y$640,'Raw Data'!$G$6:$G$640,"Support",'Raw Data'!$F$6:$F$640,B11,'Raw Data'!$AG$6:$AG$640,"&gt;0")+SUMIFS('Raw Data'!$Y$6:$Y$640,'Raw Data'!$G$6:$G$640,"Support",'Raw Data'!$F$6:$F$640,B11,'Raw Data'!$AH$6:$AH$640,"&gt;0")</f>
        <v>0</v>
      </c>
      <c r="BI11" s="27">
        <f t="shared" si="25"/>
        <v>0</v>
      </c>
      <c r="BJ11" s="37">
        <f t="shared" si="39"/>
        <v>0</v>
      </c>
      <c r="BK11" s="173">
        <f t="shared" si="40"/>
        <v>0</v>
      </c>
      <c r="BL11" s="7">
        <f>COUNTIFS('Raw Data'!$G$6:$G$640,"Capex",'Raw Data'!$F$6:$F$640,B11,'Raw Data'!$AI$6:$AI$640,"&gt;0")+COUNTIFS('Raw Data'!$G$6:$G$640,"Capex",'Raw Data'!$F$6:$F$640,B11,'Raw Data'!$AJ$6:$AJ$640,"&gt;0")+COUNTIFS('Raw Data'!$G$6:$G$640,"Capex",'Raw Data'!$F$6:$F$640,B11,'Raw Data'!$AK$6:$AK$640,"&gt;0")</f>
        <v>0</v>
      </c>
      <c r="BM11" s="19">
        <f>SUMIFS('Raw Data'!$U$6:$U$640,'Raw Data'!$G$6:$G$640,"Capex",'Raw Data'!$F$6:$F$640,B11)</f>
        <v>0</v>
      </c>
      <c r="BN11" s="7">
        <f>COUNTIFS('Raw Data'!$G$6:$G$640,"R&amp;M",'Raw Data'!$F$6:$F$640,B11,'Raw Data'!$AI$6:$AI$640,"&gt;0")+COUNTIFS('Raw Data'!$G$6:$G$640,"R&amp;M",'Raw Data'!$F$6:$F$640,B11,'Raw Data'!$AJ$6:$AJ$640,"&gt;0")+COUNTIFS('Raw Data'!$G$6:$G$640,"R&amp;M",'Raw Data'!$F$6:$F$640,B11,'Raw Data'!$AK$6:$AK$640,"&gt;0")</f>
        <v>0</v>
      </c>
      <c r="BO11" s="19">
        <f>SUMIFS('Raw Data'!$U$6:$U$640,'Raw Data'!$G$6:$G$640,"R&amp;M",'Raw Data'!$F$6:$F$640,B11)</f>
        <v>0</v>
      </c>
      <c r="BP11" s="7">
        <f>COUNTIFS('Raw Data'!$G$6:$G$640,"Support",'Raw Data'!$F$6:$F$640,B11,'Raw Data'!$AI$6:$AI$640,"&gt;0")+COUNTIFS('Raw Data'!$G$6:$G$640,"Support",'Raw Data'!$F$6:$F$640,B11,'Raw Data'!$AJ$6:$AJ$640,"&gt;0")+COUNTIFS('Raw Data'!$G$6:$G$640,"Support",'Raw Data'!$F$6:$F$640,B11,'Raw Data'!$AK$6:$AK$640,"&gt;0")</f>
        <v>0</v>
      </c>
      <c r="BQ11" s="28">
        <f>SUMIFS('Raw Data'!$X$6:$X$640,'Raw Data'!$G$6:$G$640,"Support",'Raw Data'!$F$6:$F$640,B11,'Raw Data'!$AI$6:$AI$640,"&gt;0")+SUMIFS('Raw Data'!$X$6:$X$640,'Raw Data'!$G$6:$G$640,"Support",'Raw Data'!$F$6:$F$640,B11,'Raw Data'!$AJ$6:$AJ$640,"&gt;0")+SUMIFS('Raw Data'!$X$6:$X$640,'Raw Data'!$G$6:$G$640,"Support",'Raw Data'!$F$6:$F$640,B11,'Raw Data'!$AK$6:$AK$640,"&gt;0")</f>
        <v>0</v>
      </c>
      <c r="BR11" s="27">
        <f>SUMIFS('Raw Data'!$Y$6:$Y$640,'Raw Data'!$G$6:$G$640,"Support",'Raw Data'!$F$6:$F$640,B11,'Raw Data'!$AI$6:$AI$640,"&gt;0")+SUMIFS('Raw Data'!$Y$6:$Y$640,'Raw Data'!$G$6:$G$640,"Support",'Raw Data'!$F$6:$F$640,B11,'Raw Data'!$AJ$6:$AJ$640,"&gt;0")+SUMIFS('Raw Data'!$Y$6:$Y$640,'Raw Data'!$G$6:$G$640,"Support",'Raw Data'!$F$6:$F$640,B11,'Raw Data'!$AK$6:$AK$640,"&gt;0")</f>
        <v>0</v>
      </c>
      <c r="BS11" s="27">
        <f t="shared" si="26"/>
        <v>0</v>
      </c>
      <c r="BT11" s="37">
        <f t="shared" si="41"/>
        <v>0</v>
      </c>
      <c r="BU11" s="173">
        <f t="shared" si="42"/>
        <v>0</v>
      </c>
      <c r="BV11" s="177">
        <f>SUM(BN11,BP11)</f>
        <v>0</v>
      </c>
      <c r="BY11" s="285" t="s">
        <v>10</v>
      </c>
      <c r="BZ11" s="279">
        <f>COUNTIFS('Raw Data'!$F:$F,Summary!$B12,'Raw Data'!K:K,Summary!BZ$4,'Raw Data'!X:X,"&gt;")</f>
        <v>0</v>
      </c>
      <c r="CA11" s="280">
        <f>COUNTIFS('Raw Data'!$F:$F,Summary!$B11,'Raw Data'!Z:Z,"&gt;0")</f>
        <v>0</v>
      </c>
      <c r="CB11" s="281">
        <f>SUMIFS('Raw Data'!$W:$W,'Raw Data'!$F:$F,Summary!$B11,'Raw Data'!Z:Z,"&gt;0")</f>
        <v>0</v>
      </c>
      <c r="CC11" s="279">
        <f>COUNTIFS('Raw Data'!$F:$F,Summary!$B12,'Raw Data'!L:L,Summary!CC$4,'Raw Data'!Y:Y,"&gt;")</f>
        <v>0</v>
      </c>
      <c r="CD11" s="280">
        <f>COUNTIFS('Raw Data'!$F:$F,Summary!$B11,'Raw Data'!AA:AA,"&gt;0")</f>
        <v>0</v>
      </c>
      <c r="CE11" s="281">
        <f>SUMIFS('Raw Data'!$W:$W,'Raw Data'!$F:$F,Summary!$B11,'Raw Data'!AA:AA,"&gt;0")</f>
        <v>0</v>
      </c>
      <c r="CF11" s="279">
        <f>COUNTIFS('Raw Data'!$F:$F,Summary!$B12,'Raw Data'!M:M,Summary!CF$4,'Raw Data'!Z:Z,"&gt;")</f>
        <v>0</v>
      </c>
      <c r="CG11" s="280">
        <f>COUNTIFS('Raw Data'!$F:$F,Summary!$B11,'Raw Data'!AB:AB,"&gt;0")</f>
        <v>0</v>
      </c>
      <c r="CH11" s="282">
        <f>SUMIFS('Raw Data'!$W:$W,'Raw Data'!$F:$F,Summary!$B11,'Raw Data'!AB:AB,"&gt;0")</f>
        <v>0</v>
      </c>
      <c r="CI11" s="283">
        <f t="shared" si="43"/>
        <v>0</v>
      </c>
      <c r="CJ11" s="280">
        <f t="shared" si="44"/>
        <v>0</v>
      </c>
      <c r="CK11" s="284">
        <f t="shared" si="45"/>
        <v>0</v>
      </c>
      <c r="CL11" s="280">
        <f>COUNTIFS('Raw Data'!$F:$F,Summary!$B12,'Raw Data'!N:N,Summary!CL$4,'Raw Data'!AA:AA,"&gt;")</f>
        <v>0</v>
      </c>
      <c r="CM11" s="280">
        <f>COUNTIFS('Raw Data'!$F:$F,Summary!$B11,'Raw Data'!AC:AC,"&gt;0")</f>
        <v>0</v>
      </c>
      <c r="CN11" s="281">
        <f>SUMIFS('Raw Data'!$W:$W,'Raw Data'!$F:$F,Summary!$B11,'Raw Data'!AC:AC,"&gt;0")</f>
        <v>0</v>
      </c>
      <c r="CO11" s="279">
        <f>COUNTIFS('Raw Data'!$F:$F,Summary!$B12,'Raw Data'!O:O,Summary!CO$4,'Raw Data'!AB:AB,"&gt;")</f>
        <v>0</v>
      </c>
      <c r="CP11" s="280">
        <f>COUNTIFS('Raw Data'!$F:$F,Summary!$B11,'Raw Data'!AD:AD,"&gt;0")</f>
        <v>0</v>
      </c>
      <c r="CQ11" s="281">
        <f>SUMIFS('Raw Data'!$W:$W,'Raw Data'!$F:$F,Summary!$B11,'Raw Data'!AD:AD,"&gt;0")</f>
        <v>0</v>
      </c>
      <c r="CR11" s="279">
        <f>COUNTIFS('Raw Data'!$F:$F,Summary!$B12,'Raw Data'!P:P,Summary!CR$4,'Raw Data'!AC:AC,"&gt;")</f>
        <v>0</v>
      </c>
      <c r="CS11" s="280">
        <f>COUNTIFS('Raw Data'!$F:$F,Summary!$B11,'Raw Data'!AE:AE,"&gt;0")</f>
        <v>0</v>
      </c>
      <c r="CT11" s="282">
        <f>SUMIFS('Raw Data'!$W:$W,'Raw Data'!$F:$F,Summary!$B11,'Raw Data'!AE:AE,"&gt;0")</f>
        <v>0</v>
      </c>
      <c r="CU11" s="283">
        <f t="shared" si="46"/>
        <v>0</v>
      </c>
      <c r="CV11" s="280">
        <f t="shared" si="28"/>
        <v>0</v>
      </c>
      <c r="CW11" s="284">
        <f t="shared" si="29"/>
        <v>0</v>
      </c>
      <c r="CX11" s="279">
        <f>COUNTIFS('Raw Data'!$F:$F,Summary!$B12,'Raw Data'!Q:Q,Summary!CX$4,'Raw Data'!AD:AD,"&gt;")</f>
        <v>0</v>
      </c>
      <c r="CY11" s="280">
        <f>COUNTIFS('Raw Data'!$F:$F,Summary!$B11,'Raw Data'!AF:AF,"&gt;0")</f>
        <v>0</v>
      </c>
      <c r="CZ11" s="281">
        <f>SUMIFS('Raw Data'!$W:$W,'Raw Data'!$F:$F,Summary!$B11,'Raw Data'!AF:AF,"&gt;0")</f>
        <v>0</v>
      </c>
      <c r="DA11" s="279">
        <f>COUNTIFS('Raw Data'!$F:$F,Summary!$B12,'Raw Data'!R:R,Summary!DA$4,'Raw Data'!AE:AE,"&gt;")</f>
        <v>0</v>
      </c>
      <c r="DB11" s="280">
        <f>COUNTIFS('Raw Data'!$F:$F,Summary!$B11,'Raw Data'!AG:AG,"&gt;0")</f>
        <v>0</v>
      </c>
      <c r="DC11" s="281">
        <f>SUMIFS('Raw Data'!$W:$W,'Raw Data'!$F:$F,Summary!$B11,'Raw Data'!AG:AG,"&gt;0")</f>
        <v>0</v>
      </c>
      <c r="DD11" s="279">
        <f>COUNTIFS('Raw Data'!$F:$F,Summary!$B12,'Raw Data'!S:S,Summary!DD$4,'Raw Data'!AF:AF,"&gt;")</f>
        <v>0</v>
      </c>
      <c r="DE11" s="280">
        <f>COUNTIFS('Raw Data'!$F:$F,Summary!$B11,'Raw Data'!AH:AH,"&gt;0")</f>
        <v>0</v>
      </c>
      <c r="DF11" s="282">
        <f>SUMIFS('Raw Data'!$W:$W,'Raw Data'!$F:$F,Summary!$B11,'Raw Data'!AH:AH,"&gt;0")</f>
        <v>0</v>
      </c>
      <c r="DG11" s="283">
        <f t="shared" si="47"/>
        <v>0</v>
      </c>
      <c r="DH11" s="280">
        <f t="shared" si="30"/>
        <v>0</v>
      </c>
      <c r="DI11" s="284">
        <f t="shared" si="31"/>
        <v>0</v>
      </c>
      <c r="DJ11" s="279">
        <f>COUNTIFS('Raw Data'!$F:$F,Summary!$B12,'Raw Data'!T:T,Summary!DJ$4,'Raw Data'!AG:AG,"&gt;")</f>
        <v>0</v>
      </c>
      <c r="DK11" s="280">
        <f>COUNTIFS('Raw Data'!$F:$F,Summary!$B11,'Raw Data'!AI:AI,"&gt;0")</f>
        <v>0</v>
      </c>
      <c r="DL11" s="281">
        <f>SUMIFS('Raw Data'!$W:$W,'Raw Data'!$F:$F,Summary!$B11,'Raw Data'!AI:AI,"&gt;0")</f>
        <v>0</v>
      </c>
      <c r="DM11" s="279">
        <f>COUNTIFS('Raw Data'!$F:$F,Summary!$B12,'Raw Data'!U:U,Summary!DM$4,'Raw Data'!AH:AH,"&gt;")</f>
        <v>0</v>
      </c>
      <c r="DN11" s="280">
        <f>COUNTIFS('Raw Data'!$F:$F,Summary!$B11,'Raw Data'!AJ:AJ,"&gt;0")</f>
        <v>0</v>
      </c>
      <c r="DO11" s="281">
        <f>SUMIFS('Raw Data'!$W:$W,'Raw Data'!$F:$F,Summary!$B11,'Raw Data'!AJ:AJ,"&gt;0")</f>
        <v>0</v>
      </c>
      <c r="DP11" s="279">
        <f>COUNTIFS('Raw Data'!$F:$F,Summary!$B12,'Raw Data'!V:V,Summary!DP$4,'Raw Data'!AI:AI,"&gt;")</f>
        <v>0</v>
      </c>
      <c r="DQ11" s="280">
        <f>COUNTIFS('Raw Data'!$F:$F,Summary!$B11,'Raw Data'!AK:AK,"&gt;0")</f>
        <v>0</v>
      </c>
      <c r="DR11" s="282">
        <f>SUMIFS('Raw Data'!$W:$W,'Raw Data'!$F:$F,Summary!$B11,'Raw Data'!AK:AK,"&gt;0")</f>
        <v>0</v>
      </c>
      <c r="DS11" s="283">
        <f t="shared" si="48"/>
        <v>0</v>
      </c>
      <c r="DT11" s="280">
        <f t="shared" si="32"/>
        <v>0</v>
      </c>
      <c r="DU11" s="284">
        <f t="shared" si="33"/>
        <v>0</v>
      </c>
      <c r="DV11" s="279">
        <f>COUNTIFS('Raw Data'!$F:$F,Summary!$B12,'Raw Data'!W:W,Summary!DV$4,'Raw Data'!AJ:AJ,"&gt;")</f>
        <v>0</v>
      </c>
      <c r="DW11" s="280">
        <f>COUNTIFS('Raw Data'!$F:$F,Summary!$B11,'Raw Data'!AL:AL,"&gt;0")</f>
        <v>0</v>
      </c>
      <c r="DX11" s="281">
        <f>SUMIFS('Raw Data'!$W:$W,'Raw Data'!$F:$F,Summary!$B11,'Raw Data'!AL:AL,"&gt;0")</f>
        <v>0</v>
      </c>
    </row>
    <row r="12" spans="1:128" ht="21.75" customHeight="1" x14ac:dyDescent="0.3">
      <c r="A12" s="166"/>
      <c r="B12" s="3" t="s">
        <v>133</v>
      </c>
      <c r="C12" s="7">
        <f t="shared" si="0"/>
        <v>0</v>
      </c>
      <c r="D12" s="239">
        <f t="shared" si="0"/>
        <v>0</v>
      </c>
      <c r="E12" s="7">
        <f t="shared" si="0"/>
        <v>0</v>
      </c>
      <c r="F12" s="239">
        <f t="shared" si="0"/>
        <v>0</v>
      </c>
      <c r="G12" s="7">
        <f t="shared" si="0"/>
        <v>0</v>
      </c>
      <c r="H12" s="143">
        <f t="shared" si="0"/>
        <v>0</v>
      </c>
      <c r="I12" s="143">
        <f t="shared" si="0"/>
        <v>0</v>
      </c>
      <c r="J12" s="143">
        <f t="shared" ref="J12" si="50">H12*I12</f>
        <v>0</v>
      </c>
      <c r="K12" s="38">
        <f t="shared" ref="K12" si="51">SUM(C12,E12,G12)</f>
        <v>0</v>
      </c>
      <c r="L12" s="240">
        <f t="shared" ref="L12" si="52">SUM(D12,F12)</f>
        <v>0</v>
      </c>
      <c r="M12" s="7">
        <f t="shared" si="2"/>
        <v>0</v>
      </c>
      <c r="N12" s="239">
        <f t="shared" si="3"/>
        <v>0</v>
      </c>
      <c r="O12" s="7">
        <f t="shared" si="4"/>
        <v>0</v>
      </c>
      <c r="P12" s="239">
        <f t="shared" si="5"/>
        <v>0</v>
      </c>
      <c r="Q12" s="7">
        <f t="shared" si="6"/>
        <v>0</v>
      </c>
      <c r="R12" s="143">
        <f t="shared" si="7"/>
        <v>0</v>
      </c>
      <c r="S12" s="143">
        <f t="shared" si="8"/>
        <v>0</v>
      </c>
      <c r="T12" s="143">
        <f t="shared" si="9"/>
        <v>0</v>
      </c>
      <c r="U12" s="38">
        <f t="shared" si="10"/>
        <v>0</v>
      </c>
      <c r="V12" s="240">
        <f t="shared" si="11"/>
        <v>0</v>
      </c>
      <c r="W12" s="7">
        <f t="shared" si="12"/>
        <v>0</v>
      </c>
      <c r="X12" s="239">
        <f t="shared" si="13"/>
        <v>0</v>
      </c>
      <c r="Y12" s="7">
        <f t="shared" si="14"/>
        <v>0</v>
      </c>
      <c r="Z12" s="239">
        <f t="shared" si="15"/>
        <v>0</v>
      </c>
      <c r="AA12" s="7">
        <f t="shared" si="16"/>
        <v>0</v>
      </c>
      <c r="AB12" s="143">
        <f t="shared" si="17"/>
        <v>0</v>
      </c>
      <c r="AC12" s="143">
        <f t="shared" si="18"/>
        <v>0</v>
      </c>
      <c r="AD12" s="143">
        <f t="shared" si="19"/>
        <v>0</v>
      </c>
      <c r="AE12" s="38">
        <f t="shared" si="20"/>
        <v>0</v>
      </c>
      <c r="AF12" s="240">
        <f t="shared" si="21"/>
        <v>0</v>
      </c>
      <c r="AH12" s="7">
        <f>COUNTIFS('Raw Data'!$G$6:$G$640,"Capex",'Raw Data'!$F$6:$F$640,B12,'Raw Data'!$Z$6:$Z$640,"&gt;=0")+COUNTIFS('Raw Data'!$G$6:$G$640,"Capex",'Raw Data'!$F$6:$F$640,B12,'Raw Data'!$AA$6:$AA$640,"&gt;=0")+COUNTIFS('Raw Data'!$G$6:$G$640,"Capex",'Raw Data'!$F$6:$F$640,B12,'Raw Data'!$AB$6:$AB$640,"&gt;=0")</f>
        <v>0</v>
      </c>
      <c r="AI12" s="19">
        <f>SUMIFS('Raw Data'!$R$6:$R$640,'Raw Data'!$G$6:$G$640,"Capex",'Raw Data'!$F$6:$F$640,B12)</f>
        <v>0</v>
      </c>
      <c r="AJ12" s="7">
        <f>COUNTIFS('Raw Data'!$G$6:$G$640,"R&amp;M",'Raw Data'!$F$6:$F$640,B12,'Raw Data'!$Z$6:$Z$640,"&gt;0")+COUNTIFS('Raw Data'!$G$6:$G$640,"R&amp;M",'Raw Data'!$F$6:$F$640,B12,'Raw Data'!$AA$6:$AA$640,"&gt;0")+COUNTIFS('Raw Data'!$G$6:$G$640,"R&amp;M",'Raw Data'!$F$6:$F$640,B12,'Raw Data'!$AB$6:$AB$640,"&gt;0")</f>
        <v>0</v>
      </c>
      <c r="AK12" s="19">
        <f>SUMIFS('Raw Data'!$R$6:$R$640,'Raw Data'!$G$6:$G$640,$AJ$4,'Raw Data'!$F$6:$F$640,B12)</f>
        <v>0</v>
      </c>
      <c r="AL12" s="7">
        <f>COUNTIFS('Raw Data'!$G$6:$G$640,"Support",'Raw Data'!$F$6:$F$640,B12,'Raw Data'!$Z$6:$Z$640,"&gt;0")+COUNTIFS('Raw Data'!$G$6:$G$640,"Support",'Raw Data'!$F$6:$F$640,B12,'Raw Data'!$AA$6:$AA$640,"&gt;0")+COUNTIFS('Raw Data'!$G$6:$G$640,"Support",'Raw Data'!$F$6:$F$640,B12,'Raw Data'!$AB$6:$AB$640,"&gt;0")</f>
        <v>0</v>
      </c>
      <c r="AM12" s="28">
        <f>SUMIFS('Raw Data'!$X$6:$X$640,'Raw Data'!$G$6:$G$640,"Support",'Raw Data'!$F$6:$F$640,B12,'Raw Data'!$Z$6:$Z$640,"&gt;0")+SUMIFS('Raw Data'!$X$6:$X$640,'Raw Data'!$G$6:$G$640,"Support",'Raw Data'!$F$6:$F$640,B12,'Raw Data'!$AA$6:$AA$640,"&gt;0")+SUMIFS('Raw Data'!$X$6:$X$640,'Raw Data'!$G$6:$G$640,"Support",'Raw Data'!$F$6:$F$640,B12,'Raw Data'!$AB$6:$AB$640,"&gt;0")</f>
        <v>0</v>
      </c>
      <c r="AN12" s="27">
        <f>SUMIFS('Raw Data'!$Y$6:$Y$640,'Raw Data'!$G$6:$G$640,"Support",'Raw Data'!$F$6:$F$640,B12,'Raw Data'!$Z$6:$Z$640,"&gt;0")+SUMIFS('Raw Data'!$Y$6:$Y$640,'Raw Data'!$G$6:$G$640,"Support",'Raw Data'!$F$6:$F$640,B12,'Raw Data'!$AA$6:$AA$640,"&gt;0")+SUMIFS('Raw Data'!$Y$6:$Y$640,'Raw Data'!$G$6:$G$640,"Support",'Raw Data'!$F$6:$F$640,B12,'Raw Data'!$AB$6:$AB$640,"&gt;0")</f>
        <v>0</v>
      </c>
      <c r="AO12" s="27">
        <f t="shared" ref="AO12" si="53">AM12*AN12</f>
        <v>0</v>
      </c>
      <c r="AP12" s="37">
        <f t="shared" ref="AP12" si="54">SUM(AH12,AJ12,AL12)</f>
        <v>0</v>
      </c>
      <c r="AQ12" s="172">
        <f t="shared" si="36"/>
        <v>0</v>
      </c>
      <c r="AR12" s="7">
        <f>COUNTIFS('Raw Data'!$G$6:$G$640,"Capex",'Raw Data'!$F$6:$F$640,B12,'Raw Data'!$AC$6:$AC$640,"&gt;0")+COUNTIFS('Raw Data'!$G$6:$G$640,"Capex",'Raw Data'!$F$6:$F$640,B12,'Raw Data'!$AD$6:$AD$640,"&gt;0")+COUNTIFS('Raw Data'!$G$6:$G$640,"Capex",'Raw Data'!$F$6:$F$640,B12,'Raw Data'!$AE$6:$AE$640,"&gt;0")</f>
        <v>0</v>
      </c>
      <c r="AS12" s="19">
        <f>SUMIFS('Raw Data'!$S$6:$S$640,'Raw Data'!$G$6:$G$640,"Capex",'Raw Data'!$F$6:$F$640,B12)</f>
        <v>0</v>
      </c>
      <c r="AT12" s="7">
        <f>COUNTIFS('Raw Data'!$G$6:$G$640,"R&amp;M",'Raw Data'!$F$6:$F$640,B12,'Raw Data'!$AC$6:$AC$640,"&gt;0")+COUNTIFS('Raw Data'!$G$6:$G$640,"R&amp;M",'Raw Data'!$F$6:$F$640,B12,'Raw Data'!$AD$6:$AD$640,"&gt;0")+COUNTIFS('Raw Data'!$G$6:$G$640,"R&amp;M",'Raw Data'!$F$6:$F$640,B12,'Raw Data'!$AE$6:$AE$640,"&gt;0")</f>
        <v>0</v>
      </c>
      <c r="AU12" s="19">
        <f>SUMIFS('Raw Data'!$S$6:$S$640,'Raw Data'!$G$6:$G$640,"R&amp;M",'Raw Data'!$F$6:$F$640,B12)</f>
        <v>0</v>
      </c>
      <c r="AV12" s="7">
        <f>COUNTIFS('Raw Data'!$G$6:$G$340,"Support",'Raw Data'!$F$6:$F$340,B12,'Raw Data'!$AC$6:$AC$340,"&gt;0")+COUNTIFS('Raw Data'!$G$6:$G$340,"Support",'Raw Data'!$F$6:$F$340,B12,'Raw Data'!$AD$6:$AD$340,"&gt;0")+COUNTIFS('Raw Data'!$G$6:$G$340,"Support",'Raw Data'!$F$6:$F$340,B12,'Raw Data'!$AE$6:$AE$340,"&gt;0")</f>
        <v>0</v>
      </c>
      <c r="AW12" s="28">
        <f>SUMIFS('Raw Data'!$X$6:$X$640,'Raw Data'!$G$6:$G$640,"Support",'Raw Data'!$F$6:$F$640,B12,'Raw Data'!$AC$6:$AC$640,"&gt;0")+SUMIFS('Raw Data'!$X$6:$X$640,'Raw Data'!$G$6:$G$640,"Support",'Raw Data'!$F$6:$F$640,B12,'Raw Data'!$AD$6:$AD$640,"&gt;0")+SUMIFS('Raw Data'!$X$6:$X$640,'Raw Data'!$G$6:$G$640,"Support",'Raw Data'!$F$6:$F$640,B12,'Raw Data'!$AE$6:$AE$640,"&gt;0")</f>
        <v>0</v>
      </c>
      <c r="AX12" s="27">
        <f>SUMIFS('Raw Data'!$Y$6:$Y$640,'Raw Data'!$G$6:$G$640,"Support",'Raw Data'!$F$6:$F$640,B12,'Raw Data'!$AC$6:$AC$640,"&gt;0")+SUMIFS('Raw Data'!$Y$6:$Y$640,'Raw Data'!$G$6:$G$640,"Support",'Raw Data'!$F$6:$F$640,B12,'Raw Data'!$AD$6:$AD$640,"&gt;0")+SUMIFS('Raw Data'!$Y$6:$Y$640,'Raw Data'!$G$6:$G$640,"Support",'Raw Data'!$F$6:$F$640,B12,'Raw Data'!$AE$6:$AE$640,"&gt;0")</f>
        <v>0</v>
      </c>
      <c r="AY12" s="27">
        <f t="shared" ref="AY12" si="55">AW12*AX12</f>
        <v>0</v>
      </c>
      <c r="AZ12" s="37">
        <f t="shared" ref="AZ12" si="56">SUM(AR12,AT12,AV12)</f>
        <v>0</v>
      </c>
      <c r="BA12" s="172">
        <f t="shared" ref="BA12" si="57">SUM(AS12,AU12)</f>
        <v>0</v>
      </c>
      <c r="BB12" s="7">
        <f>COUNTIFS('Raw Data'!$G$6:$G$640,"Capex",'Raw Data'!$F$6:$F$640,B12,'Raw Data'!$AF$6:$AF$640,"&gt;0")+COUNTIFS('Raw Data'!$G$6:$G$640,"Capex",'Raw Data'!$F$6:$F$640,B12,'Raw Data'!$AG$6:$AG$640,"&gt;0")+COUNTIFS('Raw Data'!$G$6:$G$640,"Capex",'Raw Data'!$F$6:$F$640,B12,'Raw Data'!$AH$6:$AH$640,"&gt;0")</f>
        <v>0</v>
      </c>
      <c r="BC12" s="19">
        <f>SUMIFS('Raw Data'!$T$6:$T$640,'Raw Data'!$G$6:$G$640,"Capex",'Raw Data'!$F$6:$F$640,B12)</f>
        <v>0</v>
      </c>
      <c r="BD12" s="7">
        <f>COUNTIFS('Raw Data'!$G$6:$G$640,"R&amp;M",'Raw Data'!$F$6:$F$640,B12,'Raw Data'!$AF$6:$AF$640,"&gt;0")+COUNTIFS('Raw Data'!$G$6:$G$640,"R&amp;M",'Raw Data'!$F$6:$F$640,B12,'Raw Data'!$AG$6:$AG$640,"&gt;0")+COUNTIFS('Raw Data'!$G$6:$G$640,"R&amp;M",'Raw Data'!$F$6:$F$640,B12,'Raw Data'!$AH$6:$AH$640,"&gt;0")</f>
        <v>0</v>
      </c>
      <c r="BE12" s="19">
        <f>SUMIFS('Raw Data'!$T$6:$T$640,'Raw Data'!$G$6:$G$640,"R&amp;M",'Raw Data'!$F$6:$F$640,B12)</f>
        <v>0</v>
      </c>
      <c r="BF12" s="7">
        <f>COUNTIFS('Raw Data'!$G$6:$G$640,"Support",'Raw Data'!$F$6:$F$640,B12,'Raw Data'!$AF$6:$AF$640,"&gt;0")+COUNTIFS('Raw Data'!$G$6:$G$640,"Support",'Raw Data'!$F$6:$F$640,B12,'Raw Data'!$AG$6:$AG$640,"&gt;0")+COUNTIFS('Raw Data'!$G$6:$G$640,"Support",'Raw Data'!$F$6:$F$640,B12,'Raw Data'!$AH$6:$AH$640,"&gt;0")</f>
        <v>0</v>
      </c>
      <c r="BG12" s="28">
        <f>SUMIFS('Raw Data'!$X$6:$X$640,'Raw Data'!$G$6:$G$640,"Support",'Raw Data'!$F$6:$F$640,B12,'Raw Data'!$AF$6:$AF$640,"&gt;0")+SUMIFS('Raw Data'!$X$6:$X$640,'Raw Data'!$G$6:$G$640,"Support",'Raw Data'!$F$6:$F$640,B12,'Raw Data'!$AG$6:$AG$640,"&gt;0")+SUMIFS('Raw Data'!$X$6:$X$640,'Raw Data'!$G$6:$G$640,"Support",'Raw Data'!$F$6:$F$640,B12,'Raw Data'!$AH$6:$AH$640,"&gt;0")</f>
        <v>0</v>
      </c>
      <c r="BH12" s="27">
        <f>SUMIFS('Raw Data'!$Y$6:$Y$640,'Raw Data'!$G$6:$G$640,"Support",'Raw Data'!$F$6:$F$640,B12,'Raw Data'!$AF$6:$AF$640,"&gt;0")+SUMIFS('Raw Data'!$Y$6:$Y$640,'Raw Data'!$G$6:$G$640,"Support",'Raw Data'!$F$6:$F$640,B12,'Raw Data'!$AG$6:$AG$640,"&gt;0")+SUMIFS('Raw Data'!$Y$6:$Y$640,'Raw Data'!$G$6:$G$640,"Support",'Raw Data'!$F$6:$F$640,B12,'Raw Data'!$AH$6:$AH$640,"&gt;0")</f>
        <v>0</v>
      </c>
      <c r="BI12" s="27">
        <f t="shared" ref="BI12" si="58">BG12*BH12</f>
        <v>0</v>
      </c>
      <c r="BJ12" s="37">
        <f t="shared" ref="BJ12" si="59">SUM(BB12,BD12,BF12)</f>
        <v>0</v>
      </c>
      <c r="BK12" s="173">
        <f t="shared" ref="BK12" si="60">SUM(BC12,BE12)</f>
        <v>0</v>
      </c>
      <c r="BL12" s="7">
        <f>COUNTIFS('Raw Data'!$G$6:$G$640,"Capex",'Raw Data'!$F$6:$F$640,B12,'Raw Data'!$AI$6:$AI$640,"&gt;0")+COUNTIFS('Raw Data'!$G$6:$G$640,"Capex",'Raw Data'!$F$6:$F$640,B12,'Raw Data'!$AJ$6:$AJ$640,"&gt;0")+COUNTIFS('Raw Data'!$G$6:$G$640,"Capex",'Raw Data'!$F$6:$F$640,B12,'Raw Data'!$AK$6:$AK$640,"&gt;0")</f>
        <v>0</v>
      </c>
      <c r="BM12" s="19">
        <f>SUMIFS('Raw Data'!$U$6:$U$640,'Raw Data'!$G$6:$G$640,"Capex",'Raw Data'!$F$6:$F$640,B12)</f>
        <v>0</v>
      </c>
      <c r="BN12" s="7">
        <f>COUNTIFS('Raw Data'!$G$6:$G$640,"R&amp;M",'Raw Data'!$F$6:$F$640,B12,'Raw Data'!$AI$6:$AI$640,"&gt;0")+COUNTIFS('Raw Data'!$G$6:$G$640,"R&amp;M",'Raw Data'!$F$6:$F$640,B12,'Raw Data'!$AJ$6:$AJ$640,"&gt;0")+COUNTIFS('Raw Data'!$G$6:$G$640,"R&amp;M",'Raw Data'!$F$6:$F$640,B12,'Raw Data'!$AK$6:$AK$640,"&gt;0")</f>
        <v>0</v>
      </c>
      <c r="BO12" s="19">
        <f>SUMIFS('Raw Data'!$U$6:$U$640,'Raw Data'!$G$6:$G$640,"R&amp;M",'Raw Data'!$F$6:$F$640,B12)</f>
        <v>0</v>
      </c>
      <c r="BP12" s="7">
        <f>COUNTIFS('Raw Data'!$G$6:$G$640,"Support",'Raw Data'!$F$6:$F$640,B12,'Raw Data'!$AI$6:$AI$640,"&gt;0")+COUNTIFS('Raw Data'!$G$6:$G$640,"Support",'Raw Data'!$F$6:$F$640,B12,'Raw Data'!$AJ$6:$AJ$640,"&gt;0")+COUNTIFS('Raw Data'!$G$6:$G$640,"Support",'Raw Data'!$F$6:$F$640,B12,'Raw Data'!$AK$6:$AK$640,"&gt;0")</f>
        <v>0</v>
      </c>
      <c r="BQ12" s="28">
        <f>SUMIFS('Raw Data'!$X$6:$X$640,'Raw Data'!$G$6:$G$640,"Support",'Raw Data'!$F$6:$F$640,B12,'Raw Data'!$AI$6:$AI$640,"&gt;0")+SUMIFS('Raw Data'!$X$6:$X$640,'Raw Data'!$G$6:$G$640,"Support",'Raw Data'!$F$6:$F$640,B12,'Raw Data'!$AJ$6:$AJ$640,"&gt;0")+SUMIFS('Raw Data'!$X$6:$X$640,'Raw Data'!$G$6:$G$640,"Support",'Raw Data'!$F$6:$F$640,B12,'Raw Data'!$AK$6:$AK$640,"&gt;0")</f>
        <v>0</v>
      </c>
      <c r="BR12" s="27">
        <f>SUMIFS('Raw Data'!$Y$6:$Y$640,'Raw Data'!$G$6:$G$640,"Support",'Raw Data'!$F$6:$F$640,B12,'Raw Data'!$AI$6:$AI$640,"&gt;0")+SUMIFS('Raw Data'!$Y$6:$Y$640,'Raw Data'!$G$6:$G$640,"Support",'Raw Data'!$F$6:$F$640,B12,'Raw Data'!$AJ$6:$AJ$640,"&gt;0")+SUMIFS('Raw Data'!$Y$6:$Y$640,'Raw Data'!$G$6:$G$640,"Support",'Raw Data'!$F$6:$F$640,B12,'Raw Data'!$AK$6:$AK$640,"&gt;0")</f>
        <v>0</v>
      </c>
      <c r="BS12" s="27">
        <f t="shared" ref="BS12" si="61">BQ12*BR12</f>
        <v>0</v>
      </c>
      <c r="BT12" s="37">
        <f t="shared" ref="BT12" si="62">SUM(BL12,BN12,BP12)</f>
        <v>0</v>
      </c>
      <c r="BU12" s="173">
        <f t="shared" ref="BU12" si="63">SUM(BM12,BO12)</f>
        <v>0</v>
      </c>
      <c r="BV12" s="177">
        <f>SUM(BN12,BP12)</f>
        <v>0</v>
      </c>
      <c r="BY12" s="285" t="s">
        <v>133</v>
      </c>
      <c r="BZ12" s="279">
        <f>COUNTIFS('Raw Data'!$F:$F,Summary!$B13,'Raw Data'!K:K,Summary!BZ$4,'Raw Data'!X:X,"&gt;")</f>
        <v>0</v>
      </c>
      <c r="CA12" s="280">
        <f>COUNTIFS('Raw Data'!$F:$F,Summary!$B12,'Raw Data'!Z:Z,"&gt;0")</f>
        <v>0</v>
      </c>
      <c r="CB12" s="281">
        <f>SUMIFS('Raw Data'!$W:$W,'Raw Data'!$F:$F,Summary!$B12,'Raw Data'!Z:Z,"&gt;0")</f>
        <v>0</v>
      </c>
      <c r="CC12" s="279">
        <f>COUNTIFS('Raw Data'!$F:$F,Summary!$B13,'Raw Data'!L:L,Summary!CC$4,'Raw Data'!Y:Y,"&gt;")</f>
        <v>0</v>
      </c>
      <c r="CD12" s="280">
        <f>COUNTIFS('Raw Data'!$F:$F,Summary!$B12,'Raw Data'!AA:AA,"&gt;0")</f>
        <v>0</v>
      </c>
      <c r="CE12" s="281">
        <f>SUMIFS('Raw Data'!$W:$W,'Raw Data'!$F:$F,Summary!$B12,'Raw Data'!AA:AA,"&gt;0")</f>
        <v>0</v>
      </c>
      <c r="CF12" s="279">
        <f>COUNTIFS('Raw Data'!$F:$F,Summary!$B13,'Raw Data'!M:M,Summary!CF$4,'Raw Data'!Z:Z,"&gt;")</f>
        <v>0</v>
      </c>
      <c r="CG12" s="280">
        <f>COUNTIFS('Raw Data'!$F:$F,Summary!$B12,'Raw Data'!AB:AB,"&gt;0")</f>
        <v>0</v>
      </c>
      <c r="CH12" s="282">
        <f>SUMIFS('Raw Data'!$W:$W,'Raw Data'!$F:$F,Summary!$B12,'Raw Data'!AB:AB,"&gt;0")</f>
        <v>0</v>
      </c>
      <c r="CI12" s="283">
        <f t="shared" si="43"/>
        <v>0</v>
      </c>
      <c r="CJ12" s="280">
        <f t="shared" si="44"/>
        <v>0</v>
      </c>
      <c r="CK12" s="284">
        <f t="shared" si="45"/>
        <v>0</v>
      </c>
      <c r="CL12" s="280">
        <f>COUNTIFS('Raw Data'!$F:$F,Summary!$B13,'Raw Data'!N:N,Summary!CL$4,'Raw Data'!AA:AA,"&gt;")</f>
        <v>0</v>
      </c>
      <c r="CM12" s="280">
        <f>COUNTIFS('Raw Data'!$F:$F,Summary!$B12,'Raw Data'!AC:AC,"&gt;0")</f>
        <v>0</v>
      </c>
      <c r="CN12" s="281">
        <f>SUMIFS('Raw Data'!$W:$W,'Raw Data'!$F:$F,Summary!$B12,'Raw Data'!AC:AC,"&gt;0")</f>
        <v>0</v>
      </c>
      <c r="CO12" s="279">
        <f>COUNTIFS('Raw Data'!$F:$F,Summary!$B13,'Raw Data'!O:O,Summary!CO$4,'Raw Data'!AB:AB,"&gt;")</f>
        <v>0</v>
      </c>
      <c r="CP12" s="280">
        <f>COUNTIFS('Raw Data'!$F:$F,Summary!$B12,'Raw Data'!AD:AD,"&gt;0")</f>
        <v>0</v>
      </c>
      <c r="CQ12" s="281">
        <f>SUMIFS('Raw Data'!$W:$W,'Raw Data'!$F:$F,Summary!$B12,'Raw Data'!AD:AD,"&gt;0")</f>
        <v>0</v>
      </c>
      <c r="CR12" s="279">
        <f>COUNTIFS('Raw Data'!$F:$F,Summary!$B13,'Raw Data'!P:P,Summary!CR$4,'Raw Data'!AC:AC,"&gt;")</f>
        <v>0</v>
      </c>
      <c r="CS12" s="280">
        <f>COUNTIFS('Raw Data'!$F:$F,Summary!$B12,'Raw Data'!AE:AE,"&gt;0")</f>
        <v>0</v>
      </c>
      <c r="CT12" s="282">
        <f>SUMIFS('Raw Data'!$W:$W,'Raw Data'!$F:$F,Summary!$B12,'Raw Data'!AE:AE,"&gt;0")</f>
        <v>0</v>
      </c>
      <c r="CU12" s="283">
        <f t="shared" si="46"/>
        <v>0</v>
      </c>
      <c r="CV12" s="280">
        <f t="shared" si="28"/>
        <v>0</v>
      </c>
      <c r="CW12" s="284">
        <f t="shared" si="29"/>
        <v>0</v>
      </c>
      <c r="CX12" s="279">
        <f>COUNTIFS('Raw Data'!$F:$F,Summary!$B13,'Raw Data'!Q:Q,Summary!CX$4,'Raw Data'!AD:AD,"&gt;")</f>
        <v>0</v>
      </c>
      <c r="CY12" s="280">
        <f>COUNTIFS('Raw Data'!$F:$F,Summary!$B12,'Raw Data'!AF:AF,"&gt;0")</f>
        <v>0</v>
      </c>
      <c r="CZ12" s="281">
        <f>SUMIFS('Raw Data'!$W:$W,'Raw Data'!$F:$F,Summary!$B12,'Raw Data'!AF:AF,"&gt;0")</f>
        <v>0</v>
      </c>
      <c r="DA12" s="279">
        <f>COUNTIFS('Raw Data'!$F:$F,Summary!$B13,'Raw Data'!R:R,Summary!DA$4,'Raw Data'!AE:AE,"&gt;")</f>
        <v>0</v>
      </c>
      <c r="DB12" s="280">
        <f>COUNTIFS('Raw Data'!$F:$F,Summary!$B12,'Raw Data'!AG:AG,"&gt;0")</f>
        <v>0</v>
      </c>
      <c r="DC12" s="281">
        <f>SUMIFS('Raw Data'!$W:$W,'Raw Data'!$F:$F,Summary!$B12,'Raw Data'!AG:AG,"&gt;0")</f>
        <v>0</v>
      </c>
      <c r="DD12" s="279">
        <f>COUNTIFS('Raw Data'!$F:$F,Summary!$B13,'Raw Data'!S:S,Summary!DD$4,'Raw Data'!AF:AF,"&gt;")</f>
        <v>0</v>
      </c>
      <c r="DE12" s="280">
        <f>COUNTIFS('Raw Data'!$F:$F,Summary!$B12,'Raw Data'!AH:AH,"&gt;0")</f>
        <v>0</v>
      </c>
      <c r="DF12" s="282">
        <f>SUMIFS('Raw Data'!$W:$W,'Raw Data'!$F:$F,Summary!$B12,'Raw Data'!AH:AH,"&gt;0")</f>
        <v>0</v>
      </c>
      <c r="DG12" s="283">
        <f t="shared" si="47"/>
        <v>0</v>
      </c>
      <c r="DH12" s="280">
        <f t="shared" si="30"/>
        <v>0</v>
      </c>
      <c r="DI12" s="284">
        <f t="shared" si="31"/>
        <v>0</v>
      </c>
      <c r="DJ12" s="279">
        <f>COUNTIFS('Raw Data'!$F:$F,Summary!$B13,'Raw Data'!T:T,Summary!DJ$4,'Raw Data'!AG:AG,"&gt;")</f>
        <v>0</v>
      </c>
      <c r="DK12" s="280">
        <f>COUNTIFS('Raw Data'!$F:$F,Summary!$B12,'Raw Data'!AI:AI,"&gt;0")</f>
        <v>0</v>
      </c>
      <c r="DL12" s="281">
        <f>SUMIFS('Raw Data'!$W:$W,'Raw Data'!$F:$F,Summary!$B12,'Raw Data'!AI:AI,"&gt;0")</f>
        <v>0</v>
      </c>
      <c r="DM12" s="279">
        <f>COUNTIFS('Raw Data'!$F:$F,Summary!$B13,'Raw Data'!U:U,Summary!DM$4,'Raw Data'!AH:AH,"&gt;")</f>
        <v>0</v>
      </c>
      <c r="DN12" s="280">
        <f>COUNTIFS('Raw Data'!$F:$F,Summary!$B12,'Raw Data'!AJ:AJ,"&gt;0")</f>
        <v>0</v>
      </c>
      <c r="DO12" s="281">
        <f>SUMIFS('Raw Data'!$W:$W,'Raw Data'!$F:$F,Summary!$B12,'Raw Data'!AJ:AJ,"&gt;0")</f>
        <v>0</v>
      </c>
      <c r="DP12" s="279">
        <f>COUNTIFS('Raw Data'!$F:$F,Summary!$B13,'Raw Data'!V:V,Summary!DP$4,'Raw Data'!AI:AI,"&gt;")</f>
        <v>0</v>
      </c>
      <c r="DQ12" s="280">
        <f>COUNTIFS('Raw Data'!$F:$F,Summary!$B12,'Raw Data'!AK:AK,"&gt;0")</f>
        <v>0</v>
      </c>
      <c r="DR12" s="282">
        <f>SUMIFS('Raw Data'!$W:$W,'Raw Data'!$F:$F,Summary!$B12,'Raw Data'!AK:AK,"&gt;0")</f>
        <v>0</v>
      </c>
      <c r="DS12" s="283">
        <f t="shared" si="48"/>
        <v>0</v>
      </c>
      <c r="DT12" s="280">
        <f t="shared" si="32"/>
        <v>0</v>
      </c>
      <c r="DU12" s="284">
        <f t="shared" si="33"/>
        <v>0</v>
      </c>
      <c r="DV12" s="279">
        <f>COUNTIFS('Raw Data'!$F:$F,Summary!$B13,'Raw Data'!W:W,Summary!DV$4,'Raw Data'!AJ:AJ,"&gt;")</f>
        <v>0</v>
      </c>
      <c r="DW12" s="280">
        <f>COUNTIFS('Raw Data'!$F:$F,Summary!$B12,'Raw Data'!AL:AL,"&gt;0")</f>
        <v>0</v>
      </c>
      <c r="DX12" s="281">
        <f>SUMIFS('Raw Data'!$W:$W,'Raw Data'!$F:$F,Summary!$B12,'Raw Data'!AL:AL,"&gt;0")</f>
        <v>0</v>
      </c>
    </row>
    <row r="13" spans="1:128" ht="21.75" customHeight="1" x14ac:dyDescent="0.3">
      <c r="A13" s="166"/>
      <c r="B13" s="26" t="s">
        <v>17</v>
      </c>
      <c r="C13" s="286">
        <f>C6</f>
        <v>0</v>
      </c>
      <c r="D13" s="287">
        <f t="shared" ref="D13:L13" si="64">D6</f>
        <v>0</v>
      </c>
      <c r="E13" s="286">
        <f t="shared" si="64"/>
        <v>0</v>
      </c>
      <c r="F13" s="287">
        <f t="shared" si="64"/>
        <v>0</v>
      </c>
      <c r="G13" s="286">
        <f>G6</f>
        <v>0</v>
      </c>
      <c r="H13" s="26">
        <f t="shared" ref="H13:J13" si="65">H6</f>
        <v>0</v>
      </c>
      <c r="I13" s="26">
        <f t="shared" si="65"/>
        <v>0</v>
      </c>
      <c r="J13" s="26">
        <f t="shared" si="65"/>
        <v>0</v>
      </c>
      <c r="K13" s="286">
        <f t="shared" si="64"/>
        <v>0</v>
      </c>
      <c r="L13" s="287">
        <f t="shared" si="64"/>
        <v>0</v>
      </c>
      <c r="M13" s="286">
        <f t="shared" si="2"/>
        <v>0</v>
      </c>
      <c r="N13" s="287">
        <f t="shared" si="3"/>
        <v>0</v>
      </c>
      <c r="O13" s="286">
        <f t="shared" si="4"/>
        <v>0</v>
      </c>
      <c r="P13" s="287">
        <f t="shared" si="5"/>
        <v>0</v>
      </c>
      <c r="Q13" s="286">
        <f t="shared" si="6"/>
        <v>0</v>
      </c>
      <c r="R13" s="26">
        <f t="shared" si="7"/>
        <v>0</v>
      </c>
      <c r="S13" s="26">
        <f t="shared" si="8"/>
        <v>0</v>
      </c>
      <c r="T13" s="26">
        <f t="shared" si="9"/>
        <v>0</v>
      </c>
      <c r="U13" s="286">
        <f t="shared" si="10"/>
        <v>0</v>
      </c>
      <c r="V13" s="287">
        <f t="shared" si="11"/>
        <v>0</v>
      </c>
      <c r="W13" s="286">
        <f t="shared" si="12"/>
        <v>0</v>
      </c>
      <c r="X13" s="287">
        <f t="shared" si="13"/>
        <v>0</v>
      </c>
      <c r="Y13" s="286">
        <f t="shared" si="14"/>
        <v>0</v>
      </c>
      <c r="Z13" s="287">
        <f t="shared" si="15"/>
        <v>0</v>
      </c>
      <c r="AA13" s="286">
        <f t="shared" si="16"/>
        <v>0</v>
      </c>
      <c r="AB13" s="26">
        <f t="shared" si="17"/>
        <v>0</v>
      </c>
      <c r="AC13" s="26">
        <f t="shared" si="18"/>
        <v>0</v>
      </c>
      <c r="AD13" s="26">
        <f t="shared" si="19"/>
        <v>0</v>
      </c>
      <c r="AE13" s="286">
        <f t="shared" si="20"/>
        <v>0</v>
      </c>
      <c r="AF13" s="287">
        <f t="shared" si="21"/>
        <v>0</v>
      </c>
      <c r="AH13" s="288">
        <f>AH6</f>
        <v>0</v>
      </c>
      <c r="AI13" s="289">
        <f>AI6</f>
        <v>0</v>
      </c>
      <c r="AJ13" s="288">
        <f t="shared" ref="AJ13:AQ13" si="66">AJ6</f>
        <v>0</v>
      </c>
      <c r="AK13" s="289">
        <f t="shared" si="66"/>
        <v>0</v>
      </c>
      <c r="AL13" s="288">
        <f t="shared" si="66"/>
        <v>0</v>
      </c>
      <c r="AM13" s="290">
        <f t="shared" ref="AM13:AN13" si="67">AM6</f>
        <v>0</v>
      </c>
      <c r="AN13" s="291">
        <f t="shared" si="67"/>
        <v>0</v>
      </c>
      <c r="AO13" s="291">
        <f t="shared" si="66"/>
        <v>0</v>
      </c>
      <c r="AP13" s="288">
        <f t="shared" si="66"/>
        <v>0</v>
      </c>
      <c r="AQ13" s="292">
        <f t="shared" si="66"/>
        <v>0</v>
      </c>
      <c r="AR13" s="288">
        <f>AR6</f>
        <v>0</v>
      </c>
      <c r="AS13" s="289">
        <f>AS6</f>
        <v>0</v>
      </c>
      <c r="AT13" s="288">
        <f t="shared" ref="AT13:BA13" si="68">AT6</f>
        <v>0</v>
      </c>
      <c r="AU13" s="289">
        <f t="shared" si="68"/>
        <v>0</v>
      </c>
      <c r="AV13" s="288">
        <f t="shared" si="68"/>
        <v>0</v>
      </c>
      <c r="AW13" s="290">
        <f t="shared" si="68"/>
        <v>0</v>
      </c>
      <c r="AX13" s="291">
        <f t="shared" ref="AX13" si="69">AX6</f>
        <v>0</v>
      </c>
      <c r="AY13" s="291">
        <f t="shared" si="68"/>
        <v>0</v>
      </c>
      <c r="AZ13" s="288">
        <f t="shared" si="68"/>
        <v>0</v>
      </c>
      <c r="BA13" s="292">
        <f t="shared" si="68"/>
        <v>0</v>
      </c>
      <c r="BB13" s="288">
        <f>BB6</f>
        <v>0</v>
      </c>
      <c r="BC13" s="289">
        <f>BC6</f>
        <v>0</v>
      </c>
      <c r="BD13" s="288">
        <f t="shared" ref="BD13:BK13" si="70">BD6</f>
        <v>0</v>
      </c>
      <c r="BE13" s="289">
        <f t="shared" si="70"/>
        <v>0</v>
      </c>
      <c r="BF13" s="288">
        <f t="shared" si="70"/>
        <v>0</v>
      </c>
      <c r="BG13" s="290">
        <f t="shared" si="70"/>
        <v>0</v>
      </c>
      <c r="BH13" s="291">
        <f t="shared" ref="BH13" si="71">BH6</f>
        <v>0</v>
      </c>
      <c r="BI13" s="291">
        <f t="shared" si="70"/>
        <v>0</v>
      </c>
      <c r="BJ13" s="288">
        <f t="shared" si="70"/>
        <v>0</v>
      </c>
      <c r="BK13" s="293">
        <f t="shared" si="70"/>
        <v>0</v>
      </c>
      <c r="BL13" s="288">
        <f>BL6</f>
        <v>0</v>
      </c>
      <c r="BM13" s="289">
        <f>BM6</f>
        <v>0</v>
      </c>
      <c r="BN13" s="288">
        <f t="shared" ref="BN13:BV13" si="72">BN6</f>
        <v>0</v>
      </c>
      <c r="BO13" s="289">
        <f t="shared" si="72"/>
        <v>0</v>
      </c>
      <c r="BP13" s="288">
        <f t="shared" si="72"/>
        <v>0</v>
      </c>
      <c r="BQ13" s="290">
        <f t="shared" si="72"/>
        <v>0</v>
      </c>
      <c r="BR13" s="291">
        <f t="shared" ref="BR13" si="73">BR6</f>
        <v>0</v>
      </c>
      <c r="BS13" s="291">
        <f t="shared" si="72"/>
        <v>0</v>
      </c>
      <c r="BT13" s="288">
        <f t="shared" si="72"/>
        <v>0</v>
      </c>
      <c r="BU13" s="293">
        <f t="shared" si="72"/>
        <v>0</v>
      </c>
      <c r="BV13" s="294">
        <f t="shared" si="72"/>
        <v>7800</v>
      </c>
      <c r="BY13" s="295" t="s">
        <v>17</v>
      </c>
      <c r="BZ13" s="295">
        <f t="shared" ref="BZ13:DX13" si="74">BZ6</f>
        <v>0</v>
      </c>
      <c r="CA13" s="295">
        <f t="shared" si="74"/>
        <v>0</v>
      </c>
      <c r="CB13" s="296">
        <f t="shared" si="74"/>
        <v>0</v>
      </c>
      <c r="CC13" s="295">
        <f t="shared" si="74"/>
        <v>0</v>
      </c>
      <c r="CD13" s="295">
        <f t="shared" si="74"/>
        <v>0</v>
      </c>
      <c r="CE13" s="296">
        <f t="shared" si="74"/>
        <v>0</v>
      </c>
      <c r="CF13" s="295">
        <f t="shared" si="74"/>
        <v>0</v>
      </c>
      <c r="CG13" s="295">
        <f t="shared" si="74"/>
        <v>0</v>
      </c>
      <c r="CH13" s="296">
        <f t="shared" si="74"/>
        <v>0</v>
      </c>
      <c r="CI13" s="297">
        <f t="shared" ref="CI13:CK13" si="75">CI6</f>
        <v>0</v>
      </c>
      <c r="CJ13" s="297">
        <f t="shared" si="75"/>
        <v>0</v>
      </c>
      <c r="CK13" s="298">
        <f t="shared" si="75"/>
        <v>0</v>
      </c>
      <c r="CL13" s="299">
        <f t="shared" si="74"/>
        <v>0</v>
      </c>
      <c r="CM13" s="299">
        <f t="shared" si="74"/>
        <v>0</v>
      </c>
      <c r="CN13" s="296">
        <f t="shared" si="74"/>
        <v>0</v>
      </c>
      <c r="CO13" s="299">
        <f t="shared" si="74"/>
        <v>0</v>
      </c>
      <c r="CP13" s="299">
        <f t="shared" si="74"/>
        <v>0</v>
      </c>
      <c r="CQ13" s="296">
        <f t="shared" si="74"/>
        <v>0</v>
      </c>
      <c r="CR13" s="299">
        <f t="shared" si="74"/>
        <v>0</v>
      </c>
      <c r="CS13" s="299">
        <f t="shared" si="74"/>
        <v>0</v>
      </c>
      <c r="CT13" s="296">
        <f t="shared" si="74"/>
        <v>0</v>
      </c>
      <c r="CU13" s="297">
        <f t="shared" si="74"/>
        <v>0</v>
      </c>
      <c r="CV13" s="297">
        <f t="shared" si="74"/>
        <v>0</v>
      </c>
      <c r="CW13" s="298">
        <f t="shared" si="74"/>
        <v>0</v>
      </c>
      <c r="CX13" s="295">
        <f t="shared" si="74"/>
        <v>0</v>
      </c>
      <c r="CY13" s="295">
        <f t="shared" si="74"/>
        <v>0</v>
      </c>
      <c r="CZ13" s="296">
        <f t="shared" si="74"/>
        <v>0</v>
      </c>
      <c r="DA13" s="295">
        <f t="shared" si="74"/>
        <v>0</v>
      </c>
      <c r="DB13" s="295">
        <f t="shared" si="74"/>
        <v>0</v>
      </c>
      <c r="DC13" s="296">
        <f t="shared" si="74"/>
        <v>0</v>
      </c>
      <c r="DD13" s="295">
        <f t="shared" si="74"/>
        <v>0</v>
      </c>
      <c r="DE13" s="295">
        <f t="shared" si="74"/>
        <v>0</v>
      </c>
      <c r="DF13" s="296">
        <f t="shared" si="74"/>
        <v>0</v>
      </c>
      <c r="DG13" s="277">
        <f t="shared" ref="DG13:DI13" si="76">DG6</f>
        <v>0</v>
      </c>
      <c r="DH13" s="300">
        <f t="shared" si="76"/>
        <v>0</v>
      </c>
      <c r="DI13" s="298">
        <f t="shared" si="76"/>
        <v>0</v>
      </c>
      <c r="DJ13" s="295">
        <f t="shared" si="74"/>
        <v>0</v>
      </c>
      <c r="DK13" s="295">
        <f t="shared" si="74"/>
        <v>0</v>
      </c>
      <c r="DL13" s="296">
        <f t="shared" si="74"/>
        <v>0</v>
      </c>
      <c r="DM13" s="295">
        <f t="shared" si="74"/>
        <v>0</v>
      </c>
      <c r="DN13" s="295">
        <f t="shared" si="74"/>
        <v>0</v>
      </c>
      <c r="DO13" s="296">
        <f t="shared" si="74"/>
        <v>0</v>
      </c>
      <c r="DP13" s="295">
        <f t="shared" si="74"/>
        <v>0</v>
      </c>
      <c r="DQ13" s="295">
        <f t="shared" si="74"/>
        <v>0</v>
      </c>
      <c r="DR13" s="296">
        <f t="shared" si="74"/>
        <v>0</v>
      </c>
      <c r="DS13" s="277">
        <f t="shared" si="74"/>
        <v>0</v>
      </c>
      <c r="DT13" s="300">
        <f t="shared" si="74"/>
        <v>0</v>
      </c>
      <c r="DU13" s="298">
        <f t="shared" si="74"/>
        <v>0</v>
      </c>
      <c r="DV13" s="299">
        <f t="shared" si="74"/>
        <v>0</v>
      </c>
      <c r="DW13" s="299">
        <f t="shared" si="74"/>
        <v>0</v>
      </c>
      <c r="DX13" s="296">
        <f t="shared" si="74"/>
        <v>0</v>
      </c>
    </row>
    <row r="14" spans="1:128" ht="21.75" customHeight="1" x14ac:dyDescent="0.3">
      <c r="A14" s="166"/>
      <c r="B14" s="301" t="s">
        <v>195</v>
      </c>
      <c r="C14" s="286">
        <f t="shared" ref="C14:BC14" si="77">SUM(C7:C12)</f>
        <v>0</v>
      </c>
      <c r="D14" s="287">
        <f t="shared" si="77"/>
        <v>0</v>
      </c>
      <c r="E14" s="286">
        <f t="shared" si="77"/>
        <v>0</v>
      </c>
      <c r="F14" s="287">
        <f t="shared" si="77"/>
        <v>0</v>
      </c>
      <c r="G14" s="286">
        <f t="shared" si="77"/>
        <v>0</v>
      </c>
      <c r="H14" s="26">
        <f t="shared" si="77"/>
        <v>0</v>
      </c>
      <c r="I14" s="26">
        <f t="shared" si="77"/>
        <v>0</v>
      </c>
      <c r="J14" s="26">
        <f t="shared" si="77"/>
        <v>0</v>
      </c>
      <c r="K14" s="286">
        <f t="shared" si="77"/>
        <v>0</v>
      </c>
      <c r="L14" s="287">
        <f t="shared" si="77"/>
        <v>0</v>
      </c>
      <c r="M14" s="286">
        <f t="shared" si="2"/>
        <v>0</v>
      </c>
      <c r="N14" s="287">
        <f t="shared" si="3"/>
        <v>0</v>
      </c>
      <c r="O14" s="286">
        <f t="shared" si="4"/>
        <v>0</v>
      </c>
      <c r="P14" s="287">
        <f t="shared" si="5"/>
        <v>0</v>
      </c>
      <c r="Q14" s="286">
        <f t="shared" si="6"/>
        <v>0</v>
      </c>
      <c r="R14" s="26">
        <f t="shared" si="7"/>
        <v>0</v>
      </c>
      <c r="S14" s="26">
        <f t="shared" si="8"/>
        <v>0</v>
      </c>
      <c r="T14" s="26">
        <f t="shared" si="9"/>
        <v>0</v>
      </c>
      <c r="U14" s="286">
        <f t="shared" si="10"/>
        <v>0</v>
      </c>
      <c r="V14" s="287">
        <f t="shared" si="11"/>
        <v>0</v>
      </c>
      <c r="W14" s="286">
        <f t="shared" si="12"/>
        <v>0</v>
      </c>
      <c r="X14" s="287">
        <f t="shared" si="13"/>
        <v>0</v>
      </c>
      <c r="Y14" s="286">
        <f t="shared" si="14"/>
        <v>0</v>
      </c>
      <c r="Z14" s="287">
        <f t="shared" si="15"/>
        <v>0</v>
      </c>
      <c r="AA14" s="286">
        <f t="shared" si="16"/>
        <v>0</v>
      </c>
      <c r="AB14" s="26">
        <f t="shared" si="17"/>
        <v>0</v>
      </c>
      <c r="AC14" s="26">
        <f t="shared" si="18"/>
        <v>0</v>
      </c>
      <c r="AD14" s="26">
        <f t="shared" si="19"/>
        <v>0</v>
      </c>
      <c r="AE14" s="286">
        <f t="shared" si="20"/>
        <v>0</v>
      </c>
      <c r="AF14" s="287">
        <f t="shared" si="21"/>
        <v>0</v>
      </c>
      <c r="AH14" s="288">
        <f t="shared" si="77"/>
        <v>0</v>
      </c>
      <c r="AI14" s="302">
        <f t="shared" si="77"/>
        <v>0</v>
      </c>
      <c r="AJ14" s="288">
        <f t="shared" si="77"/>
        <v>0</v>
      </c>
      <c r="AK14" s="302">
        <f t="shared" si="77"/>
        <v>0</v>
      </c>
      <c r="AL14" s="288">
        <f t="shared" si="77"/>
        <v>0</v>
      </c>
      <c r="AM14" s="290">
        <f t="shared" si="77"/>
        <v>0</v>
      </c>
      <c r="AN14" s="291">
        <f t="shared" si="77"/>
        <v>0</v>
      </c>
      <c r="AO14" s="291">
        <f t="shared" si="77"/>
        <v>0</v>
      </c>
      <c r="AP14" s="288">
        <f t="shared" si="77"/>
        <v>0</v>
      </c>
      <c r="AQ14" s="292">
        <f t="shared" si="77"/>
        <v>0</v>
      </c>
      <c r="AR14" s="288">
        <f t="shared" si="77"/>
        <v>0</v>
      </c>
      <c r="AS14" s="302">
        <f t="shared" si="77"/>
        <v>0</v>
      </c>
      <c r="AT14" s="288">
        <f t="shared" si="77"/>
        <v>0</v>
      </c>
      <c r="AU14" s="302">
        <f t="shared" si="77"/>
        <v>0</v>
      </c>
      <c r="AV14" s="288">
        <f t="shared" si="77"/>
        <v>0</v>
      </c>
      <c r="AW14" s="290">
        <f t="shared" si="77"/>
        <v>0</v>
      </c>
      <c r="AX14" s="291">
        <f t="shared" si="77"/>
        <v>0</v>
      </c>
      <c r="AY14" s="291">
        <f t="shared" si="77"/>
        <v>0</v>
      </c>
      <c r="AZ14" s="288">
        <f t="shared" si="77"/>
        <v>0</v>
      </c>
      <c r="BA14" s="292">
        <f t="shared" si="77"/>
        <v>0</v>
      </c>
      <c r="BB14" s="288">
        <f t="shared" si="77"/>
        <v>0</v>
      </c>
      <c r="BC14" s="302">
        <f t="shared" si="77"/>
        <v>0</v>
      </c>
      <c r="BD14" s="288">
        <f t="shared" ref="BD14:BV14" si="78">SUM(BD7:BD12)</f>
        <v>0</v>
      </c>
      <c r="BE14" s="302">
        <f t="shared" si="78"/>
        <v>0</v>
      </c>
      <c r="BF14" s="288">
        <f t="shared" si="78"/>
        <v>0</v>
      </c>
      <c r="BG14" s="290">
        <f t="shared" si="78"/>
        <v>0</v>
      </c>
      <c r="BH14" s="291">
        <f t="shared" si="78"/>
        <v>0</v>
      </c>
      <c r="BI14" s="291">
        <f t="shared" si="78"/>
        <v>0</v>
      </c>
      <c r="BJ14" s="288">
        <f t="shared" si="78"/>
        <v>0</v>
      </c>
      <c r="BK14" s="293">
        <f t="shared" si="78"/>
        <v>0</v>
      </c>
      <c r="BL14" s="288">
        <f t="shared" si="78"/>
        <v>0</v>
      </c>
      <c r="BM14" s="302">
        <f t="shared" si="78"/>
        <v>0</v>
      </c>
      <c r="BN14" s="288">
        <f t="shared" si="78"/>
        <v>0</v>
      </c>
      <c r="BO14" s="302">
        <f t="shared" si="78"/>
        <v>0</v>
      </c>
      <c r="BP14" s="288">
        <f t="shared" si="78"/>
        <v>0</v>
      </c>
      <c r="BQ14" s="290">
        <f t="shared" si="78"/>
        <v>0</v>
      </c>
      <c r="BR14" s="291">
        <f t="shared" si="78"/>
        <v>0</v>
      </c>
      <c r="BS14" s="291">
        <f t="shared" si="78"/>
        <v>0</v>
      </c>
      <c r="BT14" s="288">
        <f t="shared" si="78"/>
        <v>0</v>
      </c>
      <c r="BU14" s="293">
        <f t="shared" si="78"/>
        <v>0</v>
      </c>
      <c r="BV14" s="294">
        <f t="shared" si="78"/>
        <v>1200</v>
      </c>
      <c r="BY14" s="295" t="s">
        <v>114</v>
      </c>
      <c r="BZ14" s="295">
        <f t="shared" ref="BZ14:DX14" si="79">SUM(BZ7:BZ12)</f>
        <v>0</v>
      </c>
      <c r="CA14" s="295">
        <f t="shared" si="79"/>
        <v>0</v>
      </c>
      <c r="CB14" s="296">
        <f t="shared" si="79"/>
        <v>0</v>
      </c>
      <c r="CC14" s="295">
        <f t="shared" si="79"/>
        <v>0</v>
      </c>
      <c r="CD14" s="295">
        <f t="shared" si="79"/>
        <v>0</v>
      </c>
      <c r="CE14" s="296">
        <f t="shared" si="79"/>
        <v>0</v>
      </c>
      <c r="CF14" s="295">
        <f t="shared" si="79"/>
        <v>0</v>
      </c>
      <c r="CG14" s="295">
        <f t="shared" si="79"/>
        <v>0</v>
      </c>
      <c r="CH14" s="296">
        <f t="shared" si="79"/>
        <v>0</v>
      </c>
      <c r="CI14" s="297">
        <f t="shared" ref="CI14:CK14" si="80">SUM(CI7:CI12)</f>
        <v>0</v>
      </c>
      <c r="CJ14" s="297">
        <f t="shared" si="80"/>
        <v>0</v>
      </c>
      <c r="CK14" s="298">
        <f t="shared" si="80"/>
        <v>0</v>
      </c>
      <c r="CL14" s="299">
        <f t="shared" si="79"/>
        <v>0</v>
      </c>
      <c r="CM14" s="299">
        <f t="shared" si="79"/>
        <v>0</v>
      </c>
      <c r="CN14" s="296">
        <f t="shared" si="79"/>
        <v>0</v>
      </c>
      <c r="CO14" s="299">
        <f t="shared" si="79"/>
        <v>0</v>
      </c>
      <c r="CP14" s="299">
        <f t="shared" si="79"/>
        <v>0</v>
      </c>
      <c r="CQ14" s="296">
        <f t="shared" si="79"/>
        <v>0</v>
      </c>
      <c r="CR14" s="299">
        <f t="shared" si="79"/>
        <v>0</v>
      </c>
      <c r="CS14" s="299">
        <f t="shared" si="79"/>
        <v>0</v>
      </c>
      <c r="CT14" s="296">
        <f t="shared" si="79"/>
        <v>0</v>
      </c>
      <c r="CU14" s="297">
        <f t="shared" si="79"/>
        <v>0</v>
      </c>
      <c r="CV14" s="297">
        <f t="shared" si="79"/>
        <v>0</v>
      </c>
      <c r="CW14" s="298">
        <f t="shared" si="79"/>
        <v>0</v>
      </c>
      <c r="CX14" s="295">
        <f t="shared" si="79"/>
        <v>0</v>
      </c>
      <c r="CY14" s="295">
        <f t="shared" si="79"/>
        <v>0</v>
      </c>
      <c r="CZ14" s="296">
        <f t="shared" si="79"/>
        <v>0</v>
      </c>
      <c r="DA14" s="295">
        <f t="shared" si="79"/>
        <v>0</v>
      </c>
      <c r="DB14" s="295">
        <f t="shared" si="79"/>
        <v>0</v>
      </c>
      <c r="DC14" s="296">
        <f t="shared" si="79"/>
        <v>0</v>
      </c>
      <c r="DD14" s="295">
        <f t="shared" si="79"/>
        <v>0</v>
      </c>
      <c r="DE14" s="295">
        <f t="shared" si="79"/>
        <v>0</v>
      </c>
      <c r="DF14" s="296">
        <f t="shared" si="79"/>
        <v>0</v>
      </c>
      <c r="DG14" s="277">
        <f t="shared" ref="DG14:DI14" si="81">SUM(DG7:DG12)</f>
        <v>0</v>
      </c>
      <c r="DH14" s="300">
        <f t="shared" si="81"/>
        <v>0</v>
      </c>
      <c r="DI14" s="298">
        <f t="shared" si="81"/>
        <v>0</v>
      </c>
      <c r="DJ14" s="295">
        <f t="shared" si="79"/>
        <v>0</v>
      </c>
      <c r="DK14" s="295">
        <f t="shared" si="79"/>
        <v>0</v>
      </c>
      <c r="DL14" s="296">
        <f t="shared" si="79"/>
        <v>0</v>
      </c>
      <c r="DM14" s="295">
        <f t="shared" si="79"/>
        <v>0</v>
      </c>
      <c r="DN14" s="295">
        <f t="shared" si="79"/>
        <v>0</v>
      </c>
      <c r="DO14" s="296">
        <f t="shared" si="79"/>
        <v>0</v>
      </c>
      <c r="DP14" s="295">
        <f t="shared" si="79"/>
        <v>0</v>
      </c>
      <c r="DQ14" s="295">
        <f t="shared" si="79"/>
        <v>0</v>
      </c>
      <c r="DR14" s="296">
        <f t="shared" si="79"/>
        <v>0</v>
      </c>
      <c r="DS14" s="277">
        <f t="shared" si="79"/>
        <v>0</v>
      </c>
      <c r="DT14" s="300">
        <f t="shared" si="79"/>
        <v>0</v>
      </c>
      <c r="DU14" s="298">
        <f t="shared" si="79"/>
        <v>0</v>
      </c>
      <c r="DV14" s="299">
        <f t="shared" si="79"/>
        <v>0</v>
      </c>
      <c r="DW14" s="299">
        <f t="shared" si="79"/>
        <v>0</v>
      </c>
      <c r="DX14" s="296">
        <f t="shared" si="79"/>
        <v>0</v>
      </c>
    </row>
    <row r="15" spans="1:128" ht="21.75" customHeight="1" x14ac:dyDescent="0.3">
      <c r="A15" s="166"/>
      <c r="B15" s="303" t="s">
        <v>44</v>
      </c>
      <c r="C15" s="304">
        <f t="shared" ref="C15:BC15" si="82">SUM(C6:C12)</f>
        <v>0</v>
      </c>
      <c r="D15" s="305">
        <f t="shared" si="82"/>
        <v>0</v>
      </c>
      <c r="E15" s="304">
        <f t="shared" si="82"/>
        <v>0</v>
      </c>
      <c r="F15" s="305">
        <f t="shared" si="82"/>
        <v>0</v>
      </c>
      <c r="G15" s="304">
        <f t="shared" si="82"/>
        <v>0</v>
      </c>
      <c r="H15" s="303">
        <f t="shared" si="82"/>
        <v>0</v>
      </c>
      <c r="I15" s="303">
        <f t="shared" si="82"/>
        <v>0</v>
      </c>
      <c r="J15" s="303">
        <f t="shared" si="82"/>
        <v>0</v>
      </c>
      <c r="K15" s="304">
        <f t="shared" si="82"/>
        <v>0</v>
      </c>
      <c r="L15" s="305">
        <f t="shared" si="82"/>
        <v>0</v>
      </c>
      <c r="M15" s="304">
        <f t="shared" si="2"/>
        <v>0</v>
      </c>
      <c r="N15" s="305">
        <f t="shared" si="3"/>
        <v>0</v>
      </c>
      <c r="O15" s="304">
        <f t="shared" si="4"/>
        <v>0</v>
      </c>
      <c r="P15" s="305">
        <f t="shared" si="5"/>
        <v>0</v>
      </c>
      <c r="Q15" s="304">
        <f t="shared" si="6"/>
        <v>0</v>
      </c>
      <c r="R15" s="303">
        <f t="shared" si="7"/>
        <v>0</v>
      </c>
      <c r="S15" s="303">
        <f t="shared" si="8"/>
        <v>0</v>
      </c>
      <c r="T15" s="303">
        <f t="shared" si="9"/>
        <v>0</v>
      </c>
      <c r="U15" s="304">
        <f t="shared" si="10"/>
        <v>0</v>
      </c>
      <c r="V15" s="305">
        <f t="shared" si="11"/>
        <v>0</v>
      </c>
      <c r="W15" s="304">
        <f t="shared" si="12"/>
        <v>0</v>
      </c>
      <c r="X15" s="305">
        <f t="shared" si="13"/>
        <v>0</v>
      </c>
      <c r="Y15" s="304">
        <f t="shared" si="14"/>
        <v>0</v>
      </c>
      <c r="Z15" s="305">
        <f t="shared" si="15"/>
        <v>0</v>
      </c>
      <c r="AA15" s="304">
        <f t="shared" si="16"/>
        <v>0</v>
      </c>
      <c r="AB15" s="303">
        <f t="shared" si="17"/>
        <v>0</v>
      </c>
      <c r="AC15" s="303">
        <f t="shared" si="18"/>
        <v>0</v>
      </c>
      <c r="AD15" s="303">
        <f t="shared" si="19"/>
        <v>0</v>
      </c>
      <c r="AE15" s="304">
        <f t="shared" si="20"/>
        <v>0</v>
      </c>
      <c r="AF15" s="305">
        <f t="shared" si="21"/>
        <v>0</v>
      </c>
      <c r="AH15" s="306">
        <f t="shared" si="82"/>
        <v>0</v>
      </c>
      <c r="AI15" s="307">
        <f t="shared" si="82"/>
        <v>0</v>
      </c>
      <c r="AJ15" s="306">
        <f t="shared" si="82"/>
        <v>0</v>
      </c>
      <c r="AK15" s="307">
        <f t="shared" si="82"/>
        <v>0</v>
      </c>
      <c r="AL15" s="306">
        <f t="shared" si="82"/>
        <v>0</v>
      </c>
      <c r="AM15" s="308">
        <f t="shared" si="82"/>
        <v>0</v>
      </c>
      <c r="AN15" s="309">
        <f t="shared" si="82"/>
        <v>0</v>
      </c>
      <c r="AO15" s="309">
        <f t="shared" si="82"/>
        <v>0</v>
      </c>
      <c r="AP15" s="306">
        <f t="shared" si="82"/>
        <v>0</v>
      </c>
      <c r="AQ15" s="310">
        <f t="shared" si="82"/>
        <v>0</v>
      </c>
      <c r="AR15" s="306">
        <f t="shared" si="82"/>
        <v>0</v>
      </c>
      <c r="AS15" s="307">
        <f t="shared" si="82"/>
        <v>0</v>
      </c>
      <c r="AT15" s="306">
        <f t="shared" si="82"/>
        <v>0</v>
      </c>
      <c r="AU15" s="307">
        <f t="shared" si="82"/>
        <v>0</v>
      </c>
      <c r="AV15" s="306">
        <f t="shared" si="82"/>
        <v>0</v>
      </c>
      <c r="AW15" s="308">
        <f t="shared" si="82"/>
        <v>0</v>
      </c>
      <c r="AX15" s="309">
        <f t="shared" si="82"/>
        <v>0</v>
      </c>
      <c r="AY15" s="309">
        <f t="shared" si="82"/>
        <v>0</v>
      </c>
      <c r="AZ15" s="306">
        <f t="shared" si="82"/>
        <v>0</v>
      </c>
      <c r="BA15" s="310">
        <f t="shared" si="82"/>
        <v>0</v>
      </c>
      <c r="BB15" s="306">
        <f t="shared" si="82"/>
        <v>0</v>
      </c>
      <c r="BC15" s="307">
        <f t="shared" si="82"/>
        <v>0</v>
      </c>
      <c r="BD15" s="306">
        <f t="shared" ref="BD15:BV15" si="83">SUM(BD6:BD12)</f>
        <v>0</v>
      </c>
      <c r="BE15" s="307">
        <f t="shared" si="83"/>
        <v>0</v>
      </c>
      <c r="BF15" s="306">
        <f t="shared" si="83"/>
        <v>0</v>
      </c>
      <c r="BG15" s="308">
        <f t="shared" si="83"/>
        <v>0</v>
      </c>
      <c r="BH15" s="309">
        <f t="shared" si="83"/>
        <v>0</v>
      </c>
      <c r="BI15" s="309">
        <f t="shared" si="83"/>
        <v>0</v>
      </c>
      <c r="BJ15" s="306">
        <f t="shared" si="83"/>
        <v>0</v>
      </c>
      <c r="BK15" s="311">
        <f t="shared" si="83"/>
        <v>0</v>
      </c>
      <c r="BL15" s="306">
        <f t="shared" si="83"/>
        <v>0</v>
      </c>
      <c r="BM15" s="307">
        <f t="shared" si="83"/>
        <v>0</v>
      </c>
      <c r="BN15" s="306">
        <f t="shared" si="83"/>
        <v>0</v>
      </c>
      <c r="BO15" s="307">
        <f t="shared" si="83"/>
        <v>0</v>
      </c>
      <c r="BP15" s="306">
        <f t="shared" si="83"/>
        <v>0</v>
      </c>
      <c r="BQ15" s="308">
        <f t="shared" si="83"/>
        <v>0</v>
      </c>
      <c r="BR15" s="309">
        <f t="shared" si="83"/>
        <v>0</v>
      </c>
      <c r="BS15" s="309">
        <f t="shared" si="83"/>
        <v>0</v>
      </c>
      <c r="BT15" s="306">
        <f t="shared" si="83"/>
        <v>0</v>
      </c>
      <c r="BU15" s="311">
        <f t="shared" si="83"/>
        <v>0</v>
      </c>
      <c r="BV15" s="312">
        <f t="shared" si="83"/>
        <v>9000</v>
      </c>
      <c r="BY15" s="313" t="s">
        <v>44</v>
      </c>
      <c r="BZ15" s="313">
        <f t="shared" ref="BZ15:DE15" si="84">SUM(BZ5:BZ12)</f>
        <v>0</v>
      </c>
      <c r="CA15" s="313">
        <f t="shared" si="84"/>
        <v>0</v>
      </c>
      <c r="CB15" s="314">
        <f t="shared" si="84"/>
        <v>0</v>
      </c>
      <c r="CC15" s="313">
        <f t="shared" si="84"/>
        <v>0</v>
      </c>
      <c r="CD15" s="313">
        <f t="shared" si="84"/>
        <v>0</v>
      </c>
      <c r="CE15" s="314">
        <f t="shared" si="84"/>
        <v>0</v>
      </c>
      <c r="CF15" s="313">
        <f t="shared" si="84"/>
        <v>0</v>
      </c>
      <c r="CG15" s="313">
        <f t="shared" si="84"/>
        <v>0</v>
      </c>
      <c r="CH15" s="314">
        <f t="shared" si="84"/>
        <v>0</v>
      </c>
      <c r="CI15" s="297">
        <f t="shared" si="84"/>
        <v>0</v>
      </c>
      <c r="CJ15" s="315">
        <f t="shared" si="84"/>
        <v>0</v>
      </c>
      <c r="CK15" s="316">
        <f t="shared" si="84"/>
        <v>0</v>
      </c>
      <c r="CL15" s="317">
        <f t="shared" si="84"/>
        <v>0</v>
      </c>
      <c r="CM15" s="317">
        <f t="shared" si="84"/>
        <v>0</v>
      </c>
      <c r="CN15" s="314">
        <f t="shared" si="84"/>
        <v>0</v>
      </c>
      <c r="CO15" s="317">
        <f t="shared" si="84"/>
        <v>0</v>
      </c>
      <c r="CP15" s="317">
        <f t="shared" si="84"/>
        <v>0</v>
      </c>
      <c r="CQ15" s="314">
        <f t="shared" si="84"/>
        <v>0</v>
      </c>
      <c r="CR15" s="317">
        <f t="shared" si="84"/>
        <v>0</v>
      </c>
      <c r="CS15" s="317">
        <f t="shared" si="84"/>
        <v>0</v>
      </c>
      <c r="CT15" s="314">
        <f t="shared" si="84"/>
        <v>0</v>
      </c>
      <c r="CU15" s="297">
        <f t="shared" si="84"/>
        <v>0</v>
      </c>
      <c r="CV15" s="315">
        <f t="shared" si="84"/>
        <v>0</v>
      </c>
      <c r="CW15" s="316">
        <f t="shared" si="84"/>
        <v>0</v>
      </c>
      <c r="CX15" s="313">
        <f t="shared" si="84"/>
        <v>0</v>
      </c>
      <c r="CY15" s="313">
        <f t="shared" si="84"/>
        <v>0</v>
      </c>
      <c r="CZ15" s="314">
        <f t="shared" si="84"/>
        <v>0</v>
      </c>
      <c r="DA15" s="313">
        <f t="shared" si="84"/>
        <v>0</v>
      </c>
      <c r="DB15" s="313">
        <f t="shared" si="84"/>
        <v>0</v>
      </c>
      <c r="DC15" s="314">
        <f t="shared" si="84"/>
        <v>0</v>
      </c>
      <c r="DD15" s="313">
        <f t="shared" si="84"/>
        <v>0</v>
      </c>
      <c r="DE15" s="313">
        <f t="shared" si="84"/>
        <v>0</v>
      </c>
      <c r="DF15" s="314">
        <f t="shared" ref="DF15:DX15" si="85">SUM(DF5:DF12)</f>
        <v>0</v>
      </c>
      <c r="DG15" s="277">
        <f t="shared" si="85"/>
        <v>0</v>
      </c>
      <c r="DH15" s="318">
        <f t="shared" si="85"/>
        <v>0</v>
      </c>
      <c r="DI15" s="316">
        <f t="shared" si="85"/>
        <v>0</v>
      </c>
      <c r="DJ15" s="313">
        <f t="shared" si="85"/>
        <v>0</v>
      </c>
      <c r="DK15" s="313">
        <f t="shared" si="85"/>
        <v>0</v>
      </c>
      <c r="DL15" s="314">
        <f t="shared" si="85"/>
        <v>0</v>
      </c>
      <c r="DM15" s="313">
        <f t="shared" si="85"/>
        <v>0</v>
      </c>
      <c r="DN15" s="313">
        <f t="shared" si="85"/>
        <v>0</v>
      </c>
      <c r="DO15" s="314">
        <f t="shared" si="85"/>
        <v>0</v>
      </c>
      <c r="DP15" s="313">
        <f t="shared" si="85"/>
        <v>0</v>
      </c>
      <c r="DQ15" s="313">
        <f t="shared" si="85"/>
        <v>0</v>
      </c>
      <c r="DR15" s="314">
        <f t="shared" si="85"/>
        <v>0</v>
      </c>
      <c r="DS15" s="277">
        <f t="shared" si="85"/>
        <v>0</v>
      </c>
      <c r="DT15" s="318">
        <f t="shared" si="85"/>
        <v>0</v>
      </c>
      <c r="DU15" s="316">
        <f t="shared" si="85"/>
        <v>0</v>
      </c>
      <c r="DV15" s="317">
        <f t="shared" si="85"/>
        <v>0</v>
      </c>
      <c r="DW15" s="317">
        <f t="shared" si="85"/>
        <v>0</v>
      </c>
      <c r="DX15" s="314">
        <f t="shared" si="85"/>
        <v>0</v>
      </c>
    </row>
    <row r="16" spans="1:128" s="4" customFormat="1" x14ac:dyDescent="0.3">
      <c r="B16" s="1"/>
      <c r="C16" s="1"/>
      <c r="D16" s="1"/>
      <c r="E16" s="1"/>
      <c r="F16" s="1"/>
      <c r="G16" s="1"/>
      <c r="H16" s="1"/>
      <c r="I16" s="1"/>
      <c r="AG16" s="1"/>
      <c r="AH16" s="1"/>
      <c r="AI16" s="1"/>
      <c r="AJ16" s="1"/>
      <c r="AK16" s="1"/>
      <c r="AL16" s="1"/>
      <c r="AM16" s="1"/>
      <c r="AN16" s="1"/>
      <c r="AR16" s="1"/>
      <c r="AS16" s="1"/>
      <c r="AT16" s="1"/>
      <c r="AU16" s="1"/>
      <c r="AV16" s="1"/>
      <c r="AW16" s="1"/>
      <c r="AX16" s="1"/>
      <c r="BB16" s="1"/>
      <c r="BC16" s="1"/>
      <c r="BD16" s="1"/>
      <c r="BE16" s="1"/>
      <c r="BF16" s="1"/>
      <c r="BG16" s="1"/>
      <c r="BH16" s="1"/>
      <c r="BL16" s="1"/>
      <c r="BM16" s="1"/>
      <c r="BN16" s="1"/>
      <c r="BO16" s="1"/>
      <c r="BP16" s="1"/>
      <c r="BQ16" s="1"/>
      <c r="BR16" s="1"/>
      <c r="BV16" s="244">
        <f>BV14*1200/100000</f>
        <v>14.4</v>
      </c>
      <c r="BW16" s="178"/>
      <c r="BY16" s="265"/>
      <c r="CC16" s="265"/>
      <c r="CD16" s="265"/>
      <c r="CE16" s="265"/>
      <c r="CF16" s="265"/>
      <c r="CG16" s="265"/>
      <c r="CH16" s="265"/>
      <c r="CI16" s="265"/>
      <c r="CJ16" s="265"/>
      <c r="CK16" s="265"/>
      <c r="CL16" s="265"/>
      <c r="CM16" s="265"/>
      <c r="CN16" s="265"/>
      <c r="CO16" s="265"/>
      <c r="CP16" s="265"/>
      <c r="CQ16" s="265"/>
      <c r="CR16" s="265"/>
      <c r="CS16" s="265"/>
      <c r="CT16" s="265"/>
      <c r="CU16" s="265"/>
      <c r="CV16" s="265"/>
      <c r="CW16" s="265"/>
      <c r="CX16" s="265"/>
      <c r="CY16" s="265"/>
      <c r="CZ16" s="265"/>
      <c r="DA16" s="265"/>
      <c r="DB16" s="265"/>
      <c r="DC16" s="265"/>
      <c r="DD16" s="265"/>
      <c r="DE16" s="265"/>
      <c r="DF16" s="265"/>
      <c r="DG16" s="265"/>
      <c r="DH16" s="265"/>
      <c r="DI16" s="265"/>
      <c r="DJ16" s="265"/>
      <c r="DK16" s="265"/>
      <c r="DL16" s="265"/>
      <c r="DM16" s="265"/>
      <c r="DN16" s="265"/>
      <c r="DO16" s="265"/>
      <c r="DP16" s="265"/>
      <c r="DQ16" s="265"/>
      <c r="DR16" s="265"/>
      <c r="DS16" s="265"/>
      <c r="DT16" s="265"/>
      <c r="DU16" s="265"/>
      <c r="DV16" s="265"/>
      <c r="DW16" s="265"/>
      <c r="DX16" s="265"/>
    </row>
    <row r="17" spans="2:128" s="4" customFormat="1" x14ac:dyDescent="0.3">
      <c r="B17" s="1"/>
      <c r="C17" s="1"/>
      <c r="D17" s="1"/>
      <c r="E17" s="1"/>
      <c r="F17" s="1"/>
      <c r="G17" s="1"/>
      <c r="H17" s="1"/>
      <c r="I17" s="1"/>
      <c r="AG17" s="1"/>
      <c r="AH17" s="1"/>
      <c r="AI17" s="1"/>
      <c r="AJ17" s="1"/>
      <c r="AK17" s="1"/>
      <c r="AL17" s="1"/>
      <c r="AM17" s="1"/>
      <c r="AN17" s="1"/>
      <c r="AR17" s="1"/>
      <c r="AS17" s="1"/>
      <c r="AT17" s="1"/>
      <c r="AU17" s="1"/>
      <c r="AV17" s="1"/>
      <c r="AW17" s="1"/>
      <c r="AX17" s="1"/>
      <c r="BB17" s="1"/>
      <c r="BC17" s="1"/>
      <c r="BD17" s="1"/>
      <c r="BE17" s="1"/>
      <c r="BF17" s="1"/>
      <c r="BG17" s="1"/>
      <c r="BH17" s="1"/>
      <c r="BL17" s="1"/>
      <c r="BM17" s="1"/>
      <c r="BN17" s="1"/>
      <c r="BO17" s="1"/>
      <c r="BP17" s="1"/>
      <c r="BQ17" s="1"/>
      <c r="BR17" s="1"/>
      <c r="BV17" s="244">
        <f>BV15*1200/100000</f>
        <v>108</v>
      </c>
      <c r="BW17" s="178"/>
      <c r="BY17" s="265"/>
      <c r="CC17" s="265"/>
      <c r="CD17" s="265"/>
      <c r="CE17" s="265"/>
      <c r="CF17" s="265"/>
      <c r="CG17" s="265"/>
      <c r="CH17" s="265"/>
      <c r="CI17" s="265"/>
      <c r="CJ17" s="265"/>
      <c r="CK17" s="265"/>
      <c r="CL17" s="265"/>
      <c r="CM17" s="265"/>
      <c r="CN17" s="265"/>
      <c r="CO17" s="265"/>
      <c r="CP17" s="265"/>
      <c r="CQ17" s="265"/>
      <c r="CR17" s="265"/>
      <c r="CS17" s="265"/>
      <c r="CT17" s="265"/>
      <c r="CU17" s="265"/>
      <c r="CV17" s="265"/>
      <c r="CW17" s="265"/>
      <c r="CX17" s="265"/>
      <c r="CY17" s="265"/>
      <c r="CZ17" s="265"/>
      <c r="DA17" s="265"/>
      <c r="DB17" s="265"/>
      <c r="DC17" s="265"/>
      <c r="DD17" s="265"/>
      <c r="DE17" s="265"/>
      <c r="DF17" s="265"/>
      <c r="DG17" s="265"/>
      <c r="DH17" s="265"/>
      <c r="DI17" s="265"/>
      <c r="DJ17" s="265"/>
      <c r="DK17" s="265"/>
      <c r="DL17" s="265"/>
      <c r="DM17" s="265"/>
      <c r="DN17" s="265"/>
      <c r="DO17" s="265"/>
      <c r="DP17" s="265"/>
      <c r="DQ17" s="265"/>
      <c r="DR17" s="265"/>
      <c r="DS17" s="265"/>
      <c r="DT17" s="265"/>
      <c r="DU17" s="265"/>
      <c r="DV17" s="265"/>
      <c r="DW17" s="265"/>
      <c r="DX17" s="265"/>
    </row>
    <row r="18" spans="2:128" ht="15.75" x14ac:dyDescent="0.3">
      <c r="B18" s="271" t="s">
        <v>168</v>
      </c>
      <c r="C18" s="4"/>
      <c r="D18" s="4"/>
      <c r="F18" s="4" t="s">
        <v>217</v>
      </c>
      <c r="G18" s="265" t="s">
        <v>216</v>
      </c>
      <c r="H18" s="367">
        <v>1100</v>
      </c>
    </row>
    <row r="19" spans="2:128" ht="13.5" x14ac:dyDescent="0.3">
      <c r="B19" s="261"/>
      <c r="C19" s="260"/>
      <c r="D19" s="262" t="s">
        <v>39</v>
      </c>
      <c r="E19" s="262" t="s">
        <v>33</v>
      </c>
      <c r="F19" s="262" t="s">
        <v>154</v>
      </c>
      <c r="G19" s="262" t="s">
        <v>155</v>
      </c>
      <c r="H19" s="262" t="s">
        <v>167</v>
      </c>
      <c r="BZ19" s="350" t="s">
        <v>209</v>
      </c>
      <c r="CA19" s="253" t="s">
        <v>169</v>
      </c>
      <c r="CB19" s="253" t="s">
        <v>22</v>
      </c>
      <c r="CC19" s="253" t="s">
        <v>23</v>
      </c>
      <c r="CD19" s="253" t="s">
        <v>21</v>
      </c>
      <c r="CE19" s="253" t="s">
        <v>24</v>
      </c>
      <c r="CF19" s="253" t="s">
        <v>25</v>
      </c>
      <c r="CG19" s="253" t="s">
        <v>26</v>
      </c>
      <c r="CH19" s="253" t="s">
        <v>27</v>
      </c>
      <c r="CI19" s="253" t="s">
        <v>28</v>
      </c>
      <c r="CJ19" s="253" t="s">
        <v>29</v>
      </c>
      <c r="CK19" s="253" t="s">
        <v>30</v>
      </c>
      <c r="CL19" s="253" t="s">
        <v>31</v>
      </c>
      <c r="CM19" s="253" t="s">
        <v>123</v>
      </c>
    </row>
    <row r="20" spans="2:128" x14ac:dyDescent="0.3">
      <c r="B20" s="258" t="s">
        <v>164</v>
      </c>
      <c r="C20" s="258" t="s">
        <v>17</v>
      </c>
      <c r="D20" s="365">
        <f>D22-D21</f>
        <v>30</v>
      </c>
      <c r="E20" s="365">
        <f>E22-E21</f>
        <v>30</v>
      </c>
      <c r="F20" s="365">
        <f>F22-F21</f>
        <v>34</v>
      </c>
      <c r="G20" s="365">
        <f>G22-G21</f>
        <v>33.5</v>
      </c>
      <c r="H20" s="365">
        <f>H22-H21</f>
        <v>127.5</v>
      </c>
      <c r="BZ20" s="354" t="s">
        <v>157</v>
      </c>
      <c r="CA20" s="355">
        <f>C63/3</f>
        <v>1060.6060606060607</v>
      </c>
      <c r="CB20" s="355">
        <v>972.22222222222217</v>
      </c>
      <c r="CC20" s="355">
        <v>972.22222222222217</v>
      </c>
      <c r="CD20" s="355">
        <f>D63/3</f>
        <v>1060.6060606060607</v>
      </c>
      <c r="CE20" s="355">
        <v>972.22222222222217</v>
      </c>
      <c r="CF20" s="354">
        <v>972.22222222222217</v>
      </c>
      <c r="CG20" s="355">
        <f>E63/3</f>
        <v>1212.1212121212122</v>
      </c>
      <c r="CH20" s="355">
        <v>1111.1111111111111</v>
      </c>
      <c r="CI20" s="355">
        <v>1111.1111111111111</v>
      </c>
      <c r="CJ20" s="355">
        <f>F63/3</f>
        <v>1212.1212121212122</v>
      </c>
      <c r="CK20" s="355">
        <v>1111.1111111111111</v>
      </c>
      <c r="CL20" s="355">
        <v>1111.1111111111111</v>
      </c>
      <c r="CM20" s="355">
        <f>SUM(CA20:CL20)</f>
        <v>12878.78787878788</v>
      </c>
    </row>
    <row r="21" spans="2:128" x14ac:dyDescent="0.3">
      <c r="B21" s="259"/>
      <c r="C21" s="258" t="s">
        <v>114</v>
      </c>
      <c r="D21" s="365">
        <v>5</v>
      </c>
      <c r="E21" s="365">
        <v>5</v>
      </c>
      <c r="F21" s="365">
        <v>6</v>
      </c>
      <c r="G21" s="365">
        <v>6.5</v>
      </c>
      <c r="H21" s="365">
        <f>SUM(D21:G21)</f>
        <v>22.5</v>
      </c>
      <c r="BZ21" s="356" t="s">
        <v>158</v>
      </c>
      <c r="CA21" s="356">
        <f>CB15</f>
        <v>0</v>
      </c>
      <c r="CB21" s="356">
        <f>CE15</f>
        <v>0</v>
      </c>
      <c r="CC21" s="356">
        <f>CH15</f>
        <v>0</v>
      </c>
      <c r="CD21" s="356">
        <f>CN15</f>
        <v>0</v>
      </c>
      <c r="CE21" s="356">
        <f>CQ15</f>
        <v>0</v>
      </c>
      <c r="CF21" s="356">
        <f>CT15</f>
        <v>0</v>
      </c>
      <c r="CG21" s="356">
        <f>CZ15</f>
        <v>0</v>
      </c>
      <c r="CH21" s="356">
        <f>DC15</f>
        <v>0</v>
      </c>
      <c r="CI21" s="356">
        <f>DF15</f>
        <v>0</v>
      </c>
      <c r="CJ21" s="356">
        <f>DL15</f>
        <v>0</v>
      </c>
      <c r="CK21" s="356">
        <f>DO15</f>
        <v>0</v>
      </c>
      <c r="CL21" s="356">
        <f>DR15</f>
        <v>0</v>
      </c>
      <c r="CM21" s="356">
        <f>SUM(CA21:CL21)</f>
        <v>0</v>
      </c>
    </row>
    <row r="22" spans="2:128" x14ac:dyDescent="0.3">
      <c r="B22" s="259"/>
      <c r="C22" s="258" t="s">
        <v>166</v>
      </c>
      <c r="D22" s="365">
        <v>35</v>
      </c>
      <c r="E22" s="365">
        <v>35</v>
      </c>
      <c r="F22" s="365">
        <v>40</v>
      </c>
      <c r="G22" s="365">
        <v>40</v>
      </c>
      <c r="H22" s="365">
        <v>150</v>
      </c>
      <c r="BZ22" s="351" t="s">
        <v>17</v>
      </c>
      <c r="CA22" s="351">
        <f t="shared" ref="CA22:CA23" si="86">CB13</f>
        <v>0</v>
      </c>
      <c r="CB22" s="351">
        <f t="shared" ref="CB22:CB23" si="87">CE13</f>
        <v>0</v>
      </c>
      <c r="CC22" s="351">
        <f t="shared" ref="CC22:CC23" si="88">CH13</f>
        <v>0</v>
      </c>
      <c r="CD22" s="351">
        <f t="shared" ref="CD22:CD23" si="89">CN13</f>
        <v>0</v>
      </c>
      <c r="CE22" s="351">
        <f t="shared" ref="CE22:CE23" si="90">CQ13</f>
        <v>0</v>
      </c>
      <c r="CF22" s="351">
        <f t="shared" ref="CF22:CF23" si="91">CT13</f>
        <v>0</v>
      </c>
      <c r="CG22" s="351">
        <f t="shared" ref="CG22:CG23" si="92">CZ13</f>
        <v>0</v>
      </c>
      <c r="CH22" s="351">
        <f t="shared" ref="CH22:CH23" si="93">DC13</f>
        <v>0</v>
      </c>
      <c r="CI22" s="351">
        <f t="shared" ref="CI22:CI23" si="94">DF13</f>
        <v>0</v>
      </c>
      <c r="CJ22" s="351">
        <f t="shared" ref="CJ22:CJ23" si="95">DL13</f>
        <v>0</v>
      </c>
      <c r="CK22" s="351">
        <f t="shared" ref="CK22:CK23" si="96">DO13</f>
        <v>0</v>
      </c>
      <c r="CL22" s="351">
        <f t="shared" ref="CL22:CL23" si="97">DR13</f>
        <v>0</v>
      </c>
      <c r="CM22" s="351">
        <f t="shared" ref="CM22:CM23" si="98">SUM(CA22:CL22)</f>
        <v>0</v>
      </c>
    </row>
    <row r="23" spans="2:128" x14ac:dyDescent="0.3">
      <c r="B23" s="258"/>
      <c r="C23" s="258" t="s">
        <v>163</v>
      </c>
      <c r="D23" s="268">
        <f>D22/1100*100000</f>
        <v>3181.8181818181815</v>
      </c>
      <c r="E23" s="268">
        <f>E22/1100*100000</f>
        <v>3181.8181818181815</v>
      </c>
      <c r="F23" s="268">
        <f>F22/1100*100000</f>
        <v>3636.363636363636</v>
      </c>
      <c r="G23" s="268">
        <f>G22/1100*100000</f>
        <v>3636.363636363636</v>
      </c>
      <c r="H23" s="268">
        <f>H22/1100*100000</f>
        <v>13636.363636363636</v>
      </c>
      <c r="BZ23" s="351" t="s">
        <v>114</v>
      </c>
      <c r="CA23" s="351">
        <f t="shared" si="86"/>
        <v>0</v>
      </c>
      <c r="CB23" s="351">
        <f t="shared" si="87"/>
        <v>0</v>
      </c>
      <c r="CC23" s="351">
        <f t="shared" si="88"/>
        <v>0</v>
      </c>
      <c r="CD23" s="351">
        <f t="shared" si="89"/>
        <v>0</v>
      </c>
      <c r="CE23" s="351">
        <f t="shared" si="90"/>
        <v>0</v>
      </c>
      <c r="CF23" s="351">
        <f t="shared" si="91"/>
        <v>0</v>
      </c>
      <c r="CG23" s="351">
        <f t="shared" si="92"/>
        <v>0</v>
      </c>
      <c r="CH23" s="351">
        <f t="shared" si="93"/>
        <v>0</v>
      </c>
      <c r="CI23" s="351">
        <f t="shared" si="94"/>
        <v>0</v>
      </c>
      <c r="CJ23" s="351">
        <f t="shared" si="95"/>
        <v>0</v>
      </c>
      <c r="CK23" s="351">
        <f t="shared" si="96"/>
        <v>0</v>
      </c>
      <c r="CL23" s="351">
        <f t="shared" si="97"/>
        <v>0</v>
      </c>
      <c r="CM23" s="351">
        <f t="shared" si="98"/>
        <v>0</v>
      </c>
    </row>
    <row r="24" spans="2:128" x14ac:dyDescent="0.3">
      <c r="B24" s="265" t="s">
        <v>215</v>
      </c>
      <c r="C24" s="265" t="s">
        <v>17</v>
      </c>
      <c r="D24" s="269">
        <f>AQ13*$H$18/100000</f>
        <v>0</v>
      </c>
      <c r="E24" s="269">
        <f>BA13*$H$18/100000</f>
        <v>0</v>
      </c>
      <c r="F24" s="269">
        <f>BK13*$H$18/100000</f>
        <v>0</v>
      </c>
      <c r="G24" s="269">
        <f>BU13*$H$18/100000</f>
        <v>0</v>
      </c>
      <c r="H24" s="269">
        <f>AU13*$H$18/100000</f>
        <v>0</v>
      </c>
      <c r="BZ24" s="352" t="s">
        <v>142</v>
      </c>
      <c r="CA24" s="353">
        <f>CA21/CA20</f>
        <v>0</v>
      </c>
      <c r="CB24" s="353">
        <f t="shared" ref="CB24:CM24" si="99">CB21/CB20</f>
        <v>0</v>
      </c>
      <c r="CC24" s="353">
        <f t="shared" si="99"/>
        <v>0</v>
      </c>
      <c r="CD24" s="353">
        <f t="shared" si="99"/>
        <v>0</v>
      </c>
      <c r="CE24" s="353">
        <f t="shared" si="99"/>
        <v>0</v>
      </c>
      <c r="CF24" s="353">
        <f t="shared" si="99"/>
        <v>0</v>
      </c>
      <c r="CG24" s="353">
        <f t="shared" si="99"/>
        <v>0</v>
      </c>
      <c r="CH24" s="353">
        <f t="shared" si="99"/>
        <v>0</v>
      </c>
      <c r="CI24" s="353">
        <f t="shared" si="99"/>
        <v>0</v>
      </c>
      <c r="CJ24" s="353">
        <f t="shared" si="99"/>
        <v>0</v>
      </c>
      <c r="CK24" s="353">
        <f t="shared" si="99"/>
        <v>0</v>
      </c>
      <c r="CL24" s="353">
        <f t="shared" si="99"/>
        <v>0</v>
      </c>
      <c r="CM24" s="353">
        <f t="shared" si="99"/>
        <v>0</v>
      </c>
    </row>
    <row r="25" spans="2:128" x14ac:dyDescent="0.3">
      <c r="B25" s="265"/>
      <c r="C25" s="265" t="s">
        <v>114</v>
      </c>
      <c r="D25" s="269">
        <f>AQ14*$H$18/100000</f>
        <v>0</v>
      </c>
      <c r="E25" s="269">
        <f>BA14*$H$18/100000</f>
        <v>0</v>
      </c>
      <c r="F25" s="269">
        <f>BK14*$H$18/100000</f>
        <v>0</v>
      </c>
      <c r="G25" s="269">
        <f>BU14*$H$18/100000</f>
        <v>0</v>
      </c>
      <c r="H25" s="269">
        <f>L14*$H$18/100000</f>
        <v>0</v>
      </c>
    </row>
    <row r="26" spans="2:128" s="4" customFormat="1" ht="13.5" x14ac:dyDescent="0.3">
      <c r="B26" s="267"/>
      <c r="C26" s="267" t="s">
        <v>166</v>
      </c>
      <c r="D26" s="269">
        <f>AQ15*$H$18/100000</f>
        <v>0</v>
      </c>
      <c r="E26" s="269">
        <f>BA15*$H$18/100000</f>
        <v>0</v>
      </c>
      <c r="F26" s="269">
        <f>BK15*$H$18/100000</f>
        <v>0</v>
      </c>
      <c r="G26" s="269">
        <f>BU15*$H$18/100000</f>
        <v>0</v>
      </c>
      <c r="H26" s="269">
        <f>L15*$H$18/100000</f>
        <v>0</v>
      </c>
      <c r="AG26" s="1"/>
      <c r="AH26" s="1"/>
      <c r="AI26" s="1"/>
      <c r="AJ26" s="1"/>
      <c r="AK26" s="1"/>
      <c r="AL26" s="1"/>
      <c r="AM26" s="1"/>
      <c r="AN26" s="1"/>
      <c r="AR26" s="1"/>
      <c r="AS26" s="1"/>
      <c r="AT26" s="1"/>
      <c r="AU26" s="1"/>
      <c r="AV26" s="1"/>
      <c r="AW26" s="1"/>
      <c r="AX26" s="1"/>
      <c r="BB26" s="1"/>
      <c r="BC26" s="1"/>
      <c r="BD26" s="1"/>
      <c r="BE26" s="1"/>
      <c r="BF26" s="1"/>
      <c r="BG26" s="1"/>
      <c r="BH26" s="1"/>
      <c r="BL26" s="1"/>
      <c r="BM26" s="1"/>
      <c r="BN26" s="1"/>
      <c r="BO26" s="1"/>
      <c r="BP26" s="1"/>
      <c r="BQ26" s="1"/>
      <c r="BR26" s="1"/>
      <c r="BV26" s="144"/>
      <c r="BW26" s="178"/>
      <c r="BY26" s="265"/>
      <c r="CA26" s="144"/>
      <c r="CB26" s="144"/>
      <c r="CC26" s="265"/>
      <c r="CD26" s="265"/>
      <c r="CE26" s="265"/>
      <c r="CF26" s="265"/>
      <c r="CG26" s="265"/>
      <c r="CH26" s="265"/>
      <c r="CI26" s="265"/>
      <c r="CJ26" s="265"/>
      <c r="CK26" s="265"/>
      <c r="CL26" s="265"/>
      <c r="CM26" s="265"/>
      <c r="CN26" s="265"/>
      <c r="CO26" s="265"/>
      <c r="CP26" s="265"/>
      <c r="CQ26" s="265"/>
      <c r="CR26" s="265"/>
      <c r="CS26" s="265"/>
      <c r="CT26" s="265"/>
      <c r="CU26" s="265"/>
      <c r="CV26" s="265"/>
      <c r="CW26" s="265"/>
      <c r="CX26" s="265"/>
      <c r="CY26" s="265"/>
      <c r="CZ26" s="265"/>
      <c r="DA26" s="265"/>
      <c r="DB26" s="265"/>
      <c r="DC26" s="265"/>
      <c r="DD26" s="265"/>
      <c r="DE26" s="265"/>
      <c r="DF26" s="265"/>
      <c r="DG26" s="265"/>
      <c r="DH26" s="265"/>
      <c r="DI26" s="265"/>
      <c r="DJ26" s="265"/>
      <c r="DK26" s="265"/>
      <c r="DL26" s="265"/>
      <c r="DM26" s="265"/>
      <c r="DN26" s="265"/>
      <c r="DO26" s="265"/>
      <c r="DP26" s="265"/>
      <c r="DQ26" s="265"/>
      <c r="DR26" s="265"/>
      <c r="DS26" s="265"/>
      <c r="DT26" s="265"/>
      <c r="DU26" s="265"/>
      <c r="DV26" s="265"/>
      <c r="DW26" s="265"/>
      <c r="DX26" s="265"/>
    </row>
    <row r="27" spans="2:128" s="4" customFormat="1" x14ac:dyDescent="0.3">
      <c r="B27" s="264" t="s">
        <v>165</v>
      </c>
      <c r="C27" s="263"/>
      <c r="D27" s="270">
        <f>AQ15/D23</f>
        <v>0</v>
      </c>
      <c r="E27" s="270">
        <f>BA15/E23</f>
        <v>0</v>
      </c>
      <c r="F27" s="270">
        <f>BK15/F23</f>
        <v>0</v>
      </c>
      <c r="G27" s="270">
        <f>BU15/G23</f>
        <v>0</v>
      </c>
      <c r="H27" s="342">
        <f>L15/H23</f>
        <v>0</v>
      </c>
      <c r="AF27" s="1"/>
      <c r="AG27" s="1"/>
      <c r="AQ27" s="1"/>
      <c r="AR27" s="1"/>
      <c r="AS27" s="1"/>
      <c r="AT27" s="1"/>
      <c r="AU27" s="1"/>
      <c r="AV27" s="1"/>
      <c r="AW27" s="1"/>
      <c r="BA27" s="1"/>
      <c r="BB27" s="1"/>
      <c r="BC27" s="1"/>
      <c r="BD27" s="1"/>
      <c r="BE27" s="1"/>
      <c r="BF27" s="1"/>
      <c r="BG27" s="1"/>
      <c r="BK27" s="1"/>
      <c r="BL27" s="1"/>
      <c r="BM27" s="1"/>
      <c r="BN27" s="1"/>
      <c r="BO27" s="1"/>
      <c r="BP27" s="1"/>
      <c r="BQ27" s="1"/>
      <c r="BU27" s="144"/>
      <c r="BV27" s="178"/>
      <c r="BX27" s="273" t="s">
        <v>185</v>
      </c>
      <c r="BY27" s="178"/>
      <c r="CB27" s="265"/>
      <c r="CC27" s="265"/>
      <c r="CD27" s="265"/>
      <c r="CE27" s="265"/>
      <c r="CF27" s="265"/>
      <c r="CG27" s="265"/>
      <c r="CH27" s="265"/>
      <c r="CI27" s="265"/>
      <c r="CJ27" s="265"/>
      <c r="CK27" s="265"/>
      <c r="CL27" s="265"/>
      <c r="CM27" s="265"/>
      <c r="CN27" s="265"/>
      <c r="CO27" s="265"/>
      <c r="CP27" s="265"/>
      <c r="CQ27" s="265"/>
      <c r="CR27" s="265"/>
      <c r="CS27" s="265"/>
      <c r="CT27" s="265"/>
      <c r="CU27" s="265"/>
      <c r="CV27" s="265"/>
      <c r="CW27" s="265"/>
      <c r="CX27" s="265"/>
      <c r="CY27" s="265"/>
      <c r="CZ27" s="265"/>
      <c r="DA27" s="265"/>
      <c r="DB27" s="265"/>
      <c r="DC27" s="265"/>
      <c r="DD27" s="265"/>
      <c r="DE27" s="265"/>
      <c r="DF27" s="265"/>
      <c r="DG27" s="265"/>
      <c r="DH27" s="265"/>
      <c r="DI27" s="265"/>
      <c r="DJ27" s="265"/>
      <c r="DK27" s="265"/>
      <c r="DL27" s="265"/>
      <c r="DM27" s="265"/>
      <c r="DN27" s="265"/>
      <c r="DO27" s="265"/>
      <c r="DP27" s="265"/>
      <c r="DQ27" s="265"/>
      <c r="DR27" s="265"/>
      <c r="DS27" s="265"/>
      <c r="DT27" s="265"/>
      <c r="DU27" s="265"/>
      <c r="DV27" s="265"/>
      <c r="DW27" s="265"/>
    </row>
    <row r="28" spans="2:128" s="4" customFormat="1" x14ac:dyDescent="0.3">
      <c r="B28" s="1"/>
      <c r="C28" s="1"/>
      <c r="D28" s="1"/>
      <c r="E28" s="1"/>
      <c r="F28" s="1"/>
      <c r="G28" s="1"/>
      <c r="AF28" s="1"/>
      <c r="AG28" s="1"/>
      <c r="AQ28" s="1"/>
      <c r="AR28" s="1"/>
      <c r="AS28" s="1"/>
      <c r="AT28" s="1"/>
      <c r="AU28" s="1"/>
      <c r="AV28" s="1"/>
      <c r="AW28" s="1"/>
      <c r="BA28" s="1"/>
      <c r="BB28" s="1"/>
      <c r="BC28" s="1"/>
      <c r="BD28" s="1"/>
      <c r="BE28" s="1"/>
      <c r="BF28" s="1"/>
      <c r="BG28" s="1"/>
      <c r="BK28" s="1"/>
      <c r="BL28" s="1"/>
      <c r="BM28" s="1"/>
      <c r="BN28" s="1"/>
      <c r="BO28" s="1"/>
      <c r="BP28" s="1"/>
      <c r="BQ28" s="1"/>
      <c r="BU28" s="144"/>
      <c r="BV28" s="178"/>
      <c r="BX28" s="275" t="s">
        <v>186</v>
      </c>
      <c r="BY28" s="275"/>
      <c r="BZ28" s="275"/>
      <c r="CB28" s="265"/>
      <c r="CC28" s="265"/>
      <c r="CD28" s="265"/>
      <c r="CE28" s="265"/>
      <c r="CF28" s="265"/>
      <c r="CG28" s="265"/>
      <c r="CH28" s="265"/>
      <c r="CI28" s="265"/>
      <c r="CJ28" s="265"/>
      <c r="CK28" s="265"/>
      <c r="CL28" s="265"/>
      <c r="CM28" s="265"/>
      <c r="CN28" s="265"/>
      <c r="CO28" s="265"/>
      <c r="CP28" s="265"/>
      <c r="CQ28" s="265"/>
      <c r="CR28" s="265"/>
      <c r="CS28" s="265"/>
      <c r="CT28" s="265"/>
      <c r="CU28" s="265"/>
      <c r="CV28" s="265"/>
      <c r="CW28" s="265"/>
      <c r="CX28" s="265"/>
      <c r="CY28" s="265"/>
      <c r="CZ28" s="265"/>
      <c r="DA28" s="265"/>
      <c r="DB28" s="265"/>
      <c r="DC28" s="265"/>
      <c r="DD28" s="265"/>
      <c r="DE28" s="265"/>
      <c r="DF28" s="265"/>
      <c r="DG28" s="265"/>
      <c r="DH28" s="265"/>
      <c r="DI28" s="265"/>
      <c r="DJ28" s="265"/>
      <c r="DK28" s="265"/>
      <c r="DL28" s="265"/>
      <c r="DM28" s="265"/>
      <c r="DN28" s="265"/>
      <c r="DO28" s="265"/>
      <c r="DP28" s="265"/>
      <c r="DQ28" s="265"/>
      <c r="DR28" s="265"/>
      <c r="DS28" s="265"/>
      <c r="DT28" s="265"/>
      <c r="DU28" s="265"/>
      <c r="DV28" s="265"/>
      <c r="DW28" s="265"/>
    </row>
    <row r="29" spans="2:128" s="4" customFormat="1" ht="15" x14ac:dyDescent="0.3">
      <c r="B29" s="340" t="s">
        <v>203</v>
      </c>
      <c r="D29" s="1"/>
      <c r="E29" s="144" t="s">
        <v>162</v>
      </c>
      <c r="F29" s="243">
        <v>1200</v>
      </c>
      <c r="I29" s="1"/>
      <c r="J29" s="1"/>
      <c r="K29" s="243"/>
      <c r="AG29" s="1"/>
      <c r="AP29" s="1"/>
      <c r="AQ29" s="1"/>
      <c r="AR29" s="1"/>
      <c r="AS29" s="1"/>
      <c r="AT29" s="1"/>
      <c r="AU29" s="1"/>
      <c r="AV29" s="1"/>
      <c r="AW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X29" s="274" t="s">
        <v>187</v>
      </c>
      <c r="BY29" s="274"/>
      <c r="BZ29" s="274"/>
      <c r="CA29" s="265"/>
      <c r="CB29" s="265"/>
      <c r="CC29" s="265"/>
      <c r="CD29" s="265"/>
      <c r="CE29" s="265"/>
      <c r="CF29" s="265"/>
      <c r="CG29" s="265"/>
      <c r="CH29" s="265"/>
      <c r="CI29" s="265"/>
      <c r="CJ29" s="265"/>
      <c r="CK29" s="265"/>
      <c r="CL29" s="265"/>
      <c r="CM29" s="265"/>
      <c r="CN29" s="265"/>
      <c r="CO29" s="265"/>
      <c r="CP29" s="265"/>
      <c r="CQ29" s="265"/>
      <c r="CR29" s="265"/>
      <c r="CS29" s="265"/>
      <c r="CT29" s="265"/>
      <c r="CU29" s="265"/>
      <c r="CV29" s="265"/>
      <c r="CW29" s="265"/>
      <c r="CX29" s="265"/>
      <c r="CY29" s="265"/>
      <c r="CZ29" s="265"/>
      <c r="DA29" s="265"/>
      <c r="DB29" s="265"/>
      <c r="DC29" s="265"/>
      <c r="DD29" s="265"/>
      <c r="DE29" s="265"/>
      <c r="DF29" s="265"/>
      <c r="DG29" s="265"/>
      <c r="DH29" s="265"/>
      <c r="DI29" s="265"/>
      <c r="DJ29" s="265"/>
      <c r="DK29" s="265"/>
      <c r="DL29" s="265"/>
      <c r="DM29" s="265"/>
      <c r="DN29" s="265"/>
      <c r="DO29" s="265"/>
      <c r="DP29" s="265"/>
      <c r="DQ29" s="265"/>
      <c r="DR29" s="265"/>
      <c r="DS29" s="265"/>
      <c r="DT29" s="265"/>
      <c r="DU29" s="265"/>
      <c r="DV29" s="265"/>
      <c r="DW29" s="265"/>
    </row>
    <row r="30" spans="2:128" s="4" customFormat="1" x14ac:dyDescent="0.3">
      <c r="B30" s="182" t="s">
        <v>13</v>
      </c>
      <c r="C30" s="246" t="s">
        <v>149</v>
      </c>
      <c r="D30" s="183" t="s">
        <v>147</v>
      </c>
      <c r="E30" s="183" t="s">
        <v>146</v>
      </c>
      <c r="F30" s="246" t="s">
        <v>148</v>
      </c>
      <c r="H30" s="244"/>
      <c r="I30" s="1"/>
      <c r="J30" s="1"/>
      <c r="K30" s="243"/>
      <c r="AG30" s="1"/>
      <c r="AQ30" s="1"/>
      <c r="AR30" s="1"/>
      <c r="AS30" s="1"/>
      <c r="AT30" s="1"/>
      <c r="AU30" s="1"/>
      <c r="AV30" s="1"/>
      <c r="AW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X30" s="265"/>
      <c r="BY30" s="265"/>
      <c r="BZ30" s="265"/>
      <c r="CA30" s="265"/>
      <c r="CB30" s="265"/>
      <c r="CC30" s="265"/>
      <c r="CD30" s="265"/>
      <c r="CE30" s="265"/>
      <c r="CF30" s="265"/>
      <c r="CG30" s="265"/>
      <c r="CH30" s="265"/>
      <c r="CI30" s="265"/>
      <c r="CJ30" s="265"/>
      <c r="CK30" s="265"/>
      <c r="CL30" s="265"/>
      <c r="CM30" s="265"/>
      <c r="CN30" s="265"/>
      <c r="CO30" s="265"/>
      <c r="CP30" s="265"/>
      <c r="CQ30" s="265"/>
      <c r="CR30" s="265"/>
      <c r="CS30" s="265"/>
      <c r="CT30" s="265"/>
      <c r="CU30" s="265"/>
      <c r="CV30" s="265"/>
      <c r="CW30" s="265"/>
      <c r="CX30" s="265"/>
      <c r="CY30" s="265"/>
      <c r="CZ30" s="265"/>
      <c r="DA30" s="265"/>
      <c r="DB30" s="265"/>
      <c r="DC30" s="265"/>
      <c r="DD30" s="265"/>
      <c r="DE30" s="265"/>
      <c r="DF30" s="265"/>
      <c r="DG30" s="265"/>
      <c r="DH30" s="265"/>
      <c r="DI30" s="265"/>
      <c r="DJ30" s="265"/>
      <c r="DK30" s="265"/>
      <c r="DL30" s="265"/>
      <c r="DM30" s="265"/>
      <c r="DN30" s="265"/>
      <c r="DO30" s="265"/>
      <c r="DP30" s="265"/>
      <c r="DQ30" s="265"/>
      <c r="DR30" s="265"/>
      <c r="DS30" s="265"/>
      <c r="DT30" s="265"/>
      <c r="DU30" s="265"/>
      <c r="DV30" s="265"/>
      <c r="DW30" s="265"/>
    </row>
    <row r="31" spans="2:128" s="4" customFormat="1" ht="13.5" x14ac:dyDescent="0.3">
      <c r="B31" s="179" t="s">
        <v>17</v>
      </c>
      <c r="C31" s="247">
        <f>C34-C32-C33</f>
        <v>0</v>
      </c>
      <c r="D31" s="180" t="e">
        <f>C31/$C$34</f>
        <v>#DIV/0!</v>
      </c>
      <c r="E31" s="245">
        <f>10625-(1800*0.95)</f>
        <v>8915</v>
      </c>
      <c r="F31" s="180">
        <f>C31/E31</f>
        <v>0</v>
      </c>
      <c r="G31" s="241" t="s">
        <v>225</v>
      </c>
      <c r="I31" s="1"/>
      <c r="J31" s="1"/>
      <c r="K31" s="243"/>
      <c r="AG31" s="1"/>
      <c r="AQ31" s="1"/>
      <c r="AR31" s="1"/>
      <c r="AS31" s="1"/>
      <c r="AT31" s="1"/>
      <c r="AU31" s="1"/>
      <c r="AV31" s="1"/>
      <c r="AW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X31" s="265"/>
      <c r="BY31" s="265"/>
      <c r="BZ31" s="265"/>
      <c r="CA31" s="265"/>
      <c r="CB31" s="265"/>
      <c r="CC31" s="265"/>
      <c r="CD31" s="265"/>
      <c r="CE31" s="265"/>
      <c r="CF31" s="265"/>
      <c r="CG31" s="265"/>
      <c r="CH31" s="265"/>
      <c r="CI31" s="265"/>
      <c r="CJ31" s="265"/>
      <c r="CK31" s="265"/>
      <c r="CL31" s="265"/>
      <c r="CM31" s="265"/>
      <c r="CN31" s="265"/>
      <c r="CO31" s="265"/>
      <c r="CP31" s="265"/>
      <c r="CQ31" s="265"/>
      <c r="CR31" s="265"/>
      <c r="CS31" s="265"/>
      <c r="CT31" s="265"/>
      <c r="CU31" s="265"/>
      <c r="CV31" s="265"/>
      <c r="CW31" s="265"/>
      <c r="CX31" s="265"/>
      <c r="CY31" s="265"/>
      <c r="CZ31" s="265"/>
      <c r="DA31" s="265"/>
      <c r="DB31" s="265"/>
      <c r="DC31" s="265"/>
      <c r="DD31" s="265"/>
      <c r="DE31" s="265"/>
      <c r="DF31" s="265"/>
      <c r="DG31" s="265"/>
      <c r="DH31" s="265"/>
      <c r="DI31" s="265"/>
      <c r="DJ31" s="265"/>
      <c r="DK31" s="265"/>
      <c r="DL31" s="265"/>
      <c r="DM31" s="265"/>
      <c r="DN31" s="265"/>
      <c r="DO31" s="265"/>
      <c r="DP31" s="265"/>
      <c r="DQ31" s="265"/>
      <c r="DR31" s="265"/>
      <c r="DS31" s="265"/>
      <c r="DT31" s="265"/>
      <c r="DU31" s="265"/>
      <c r="DV31" s="265"/>
      <c r="DW31" s="265"/>
    </row>
    <row r="32" spans="2:128" s="4" customFormat="1" ht="13.5" x14ac:dyDescent="0.3">
      <c r="B32" s="179" t="s">
        <v>114</v>
      </c>
      <c r="C32" s="247">
        <f>L14-D40</f>
        <v>0</v>
      </c>
      <c r="D32" s="180" t="e">
        <f>C32/$C$34</f>
        <v>#DIV/0!</v>
      </c>
      <c r="E32" s="245">
        <f>1875-(1800*0.05)</f>
        <v>1785</v>
      </c>
      <c r="F32" s="180">
        <f>C32/E32</f>
        <v>0</v>
      </c>
      <c r="G32" s="242" t="s">
        <v>226</v>
      </c>
      <c r="I32" s="1"/>
      <c r="J32" s="1"/>
      <c r="K32" s="1"/>
      <c r="AG32" s="1"/>
      <c r="AQ32" s="1"/>
      <c r="AR32" s="1"/>
      <c r="AS32" s="1"/>
      <c r="AT32" s="1"/>
      <c r="AU32" s="1"/>
      <c r="AW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44"/>
      <c r="BV32" s="178"/>
      <c r="BX32" s="265"/>
      <c r="BY32" s="265"/>
      <c r="BZ32" s="265"/>
      <c r="CA32" s="265"/>
      <c r="CB32" s="265"/>
      <c r="CC32" s="265"/>
      <c r="CD32" s="265"/>
      <c r="CE32" s="265"/>
      <c r="CF32" s="265"/>
      <c r="CG32" s="265"/>
      <c r="CH32" s="265"/>
      <c r="CI32" s="265"/>
      <c r="CJ32" s="265"/>
      <c r="CK32" s="265"/>
      <c r="CL32" s="265"/>
      <c r="CM32" s="265"/>
      <c r="CN32" s="265"/>
      <c r="CO32" s="265"/>
      <c r="CP32" s="265"/>
      <c r="CQ32" s="265"/>
      <c r="CR32" s="265"/>
      <c r="CS32" s="265"/>
      <c r="CT32" s="265"/>
      <c r="CU32" s="265"/>
      <c r="CV32" s="265"/>
      <c r="CW32" s="265"/>
      <c r="CX32" s="265"/>
      <c r="CY32" s="265"/>
      <c r="CZ32" s="265"/>
      <c r="DA32" s="265"/>
      <c r="DB32" s="265"/>
      <c r="DC32" s="265"/>
      <c r="DD32" s="265"/>
      <c r="DE32" s="265"/>
      <c r="DF32" s="265"/>
      <c r="DG32" s="265"/>
      <c r="DH32" s="265"/>
      <c r="DI32" s="265"/>
      <c r="DJ32" s="265"/>
      <c r="DK32" s="265"/>
      <c r="DL32" s="265"/>
      <c r="DM32" s="265"/>
      <c r="DN32" s="265"/>
      <c r="DO32" s="265"/>
      <c r="DP32" s="265"/>
      <c r="DQ32" s="265"/>
      <c r="DR32" s="265"/>
      <c r="DS32" s="265"/>
      <c r="DT32" s="265"/>
      <c r="DU32" s="265"/>
      <c r="DV32" s="265"/>
      <c r="DW32" s="265"/>
    </row>
    <row r="33" spans="2:128" s="4" customFormat="1" ht="13.5" x14ac:dyDescent="0.3">
      <c r="B33" s="179" t="s">
        <v>139</v>
      </c>
      <c r="C33" s="343">
        <f>SUMIF('Raw Data'!E:E,Summary!B33,'Raw Data'!W:W)</f>
        <v>0</v>
      </c>
      <c r="D33" s="180" t="e">
        <f>C33/$C$34</f>
        <v>#DIV/0!</v>
      </c>
      <c r="E33" s="245">
        <v>1800</v>
      </c>
      <c r="F33" s="180">
        <f>C33/E33</f>
        <v>0</v>
      </c>
      <c r="G33" s="242" t="s">
        <v>227</v>
      </c>
      <c r="I33" s="1"/>
      <c r="J33" s="1"/>
      <c r="K33" s="1"/>
      <c r="AG33" s="1"/>
      <c r="AQ33" s="1"/>
      <c r="AR33" s="1"/>
      <c r="AS33" s="1"/>
      <c r="AT33" s="1"/>
      <c r="AU33" s="1"/>
      <c r="AW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44"/>
      <c r="BV33" s="178"/>
      <c r="BX33" s="265"/>
      <c r="BY33" s="265"/>
      <c r="BZ33" s="265"/>
      <c r="CA33" s="265"/>
      <c r="CB33" s="265"/>
      <c r="CC33" s="265"/>
      <c r="CD33" s="265"/>
      <c r="CE33" s="265"/>
      <c r="CF33" s="265"/>
      <c r="CG33" s="265"/>
      <c r="CH33" s="265"/>
      <c r="CI33" s="265"/>
      <c r="CJ33" s="265"/>
      <c r="CK33" s="265"/>
      <c r="CL33" s="265"/>
      <c r="CM33" s="265"/>
      <c r="CN33" s="265"/>
      <c r="CO33" s="265"/>
      <c r="CP33" s="265"/>
      <c r="CQ33" s="265"/>
      <c r="CR33" s="265"/>
      <c r="CS33" s="265"/>
      <c r="CT33" s="265"/>
      <c r="CU33" s="265"/>
      <c r="CV33" s="265"/>
      <c r="CW33" s="265"/>
      <c r="CX33" s="265"/>
      <c r="CY33" s="265"/>
      <c r="CZ33" s="265"/>
      <c r="DA33" s="265"/>
      <c r="DB33" s="265"/>
      <c r="DC33" s="265"/>
      <c r="DD33" s="265"/>
      <c r="DE33" s="265"/>
      <c r="DF33" s="265"/>
      <c r="DG33" s="265"/>
      <c r="DH33" s="265"/>
      <c r="DI33" s="265"/>
      <c r="DJ33" s="265"/>
      <c r="DK33" s="265"/>
      <c r="DL33" s="265"/>
      <c r="DM33" s="265"/>
      <c r="DN33" s="265"/>
      <c r="DO33" s="265"/>
      <c r="DP33" s="265"/>
      <c r="DQ33" s="265"/>
      <c r="DR33" s="265"/>
      <c r="DS33" s="265"/>
      <c r="DT33" s="265"/>
      <c r="DU33" s="265"/>
      <c r="DV33" s="265"/>
      <c r="DW33" s="265"/>
    </row>
    <row r="34" spans="2:128" s="4" customFormat="1" ht="13.5" x14ac:dyDescent="0.3">
      <c r="B34" s="179" t="s">
        <v>123</v>
      </c>
      <c r="C34" s="247">
        <f>L15</f>
        <v>0</v>
      </c>
      <c r="D34" s="180" t="e">
        <f>C34/$C$34</f>
        <v>#DIV/0!</v>
      </c>
      <c r="E34" s="245">
        <f>SUM(E31:E33)</f>
        <v>12500</v>
      </c>
      <c r="F34" s="180">
        <f>C34/E34</f>
        <v>0</v>
      </c>
      <c r="G34" s="241" t="s">
        <v>228</v>
      </c>
      <c r="I34" s="1"/>
      <c r="J34" s="1"/>
      <c r="K34" s="1"/>
      <c r="AG34" s="1"/>
      <c r="AQ34" s="1"/>
      <c r="AR34" s="1"/>
      <c r="AS34" s="1"/>
      <c r="AT34" s="1"/>
      <c r="AU34" s="1"/>
      <c r="AW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44"/>
      <c r="BV34" s="178"/>
      <c r="BX34" s="265"/>
      <c r="BY34" s="265"/>
      <c r="BZ34" s="265"/>
      <c r="CA34" s="265"/>
      <c r="CB34" s="265"/>
      <c r="CC34" s="265"/>
      <c r="CD34" s="265"/>
      <c r="CE34" s="265"/>
      <c r="CF34" s="265"/>
      <c r="CG34" s="265"/>
      <c r="CH34" s="265"/>
      <c r="CI34" s="265"/>
      <c r="CJ34" s="265"/>
      <c r="CK34" s="265"/>
      <c r="CL34" s="265"/>
      <c r="CM34" s="265"/>
      <c r="CN34" s="265"/>
      <c r="CO34" s="265"/>
      <c r="CP34" s="265"/>
      <c r="CQ34" s="265"/>
      <c r="CR34" s="265"/>
      <c r="CS34" s="265"/>
      <c r="CT34" s="265"/>
      <c r="CU34" s="265"/>
      <c r="CV34" s="265"/>
      <c r="CW34" s="265"/>
      <c r="CX34" s="265"/>
      <c r="CY34" s="265"/>
      <c r="CZ34" s="265"/>
      <c r="DA34" s="265"/>
      <c r="DB34" s="265"/>
      <c r="DC34" s="265"/>
      <c r="DD34" s="265"/>
      <c r="DE34" s="265"/>
      <c r="DF34" s="265"/>
      <c r="DG34" s="265"/>
      <c r="DH34" s="265"/>
      <c r="DI34" s="265"/>
      <c r="DJ34" s="265"/>
      <c r="DK34" s="265"/>
      <c r="DL34" s="265"/>
      <c r="DM34" s="265"/>
      <c r="DN34" s="265"/>
      <c r="DO34" s="265"/>
      <c r="DP34" s="265"/>
      <c r="DQ34" s="265"/>
      <c r="DR34" s="265"/>
      <c r="DS34" s="265"/>
      <c r="DT34" s="265"/>
      <c r="DU34" s="265"/>
      <c r="DV34" s="265"/>
      <c r="DW34" s="265"/>
    </row>
    <row r="35" spans="2:128" s="4" customFormat="1" x14ac:dyDescent="0.3">
      <c r="B35" s="1"/>
      <c r="C35" s="243"/>
      <c r="D35" s="257" t="s">
        <v>161</v>
      </c>
      <c r="E35" s="244">
        <f>E34*1200/100000</f>
        <v>150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O35" s="266"/>
      <c r="AQ35" s="1"/>
      <c r="AR35" s="1"/>
      <c r="AS35" s="1"/>
      <c r="AT35" s="1"/>
      <c r="AU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44"/>
      <c r="BV35" s="178"/>
      <c r="BX35" s="265"/>
      <c r="BY35" s="265"/>
      <c r="BZ35" s="265"/>
      <c r="CA35" s="265"/>
      <c r="CB35" s="265"/>
      <c r="CC35" s="265"/>
      <c r="CD35" s="265"/>
      <c r="CE35" s="265"/>
      <c r="CF35" s="265"/>
      <c r="CG35" s="265"/>
      <c r="CH35" s="265"/>
      <c r="CI35" s="265"/>
      <c r="CJ35" s="265"/>
      <c r="CK35" s="265"/>
      <c r="CL35" s="265"/>
      <c r="CM35" s="265"/>
      <c r="CN35" s="265"/>
      <c r="CO35" s="265"/>
      <c r="CP35" s="265"/>
      <c r="CQ35" s="265"/>
      <c r="CR35" s="265"/>
      <c r="CS35" s="265"/>
      <c r="CT35" s="265"/>
      <c r="CU35" s="265"/>
      <c r="CV35" s="265"/>
      <c r="CW35" s="265"/>
      <c r="CX35" s="265"/>
      <c r="CY35" s="265"/>
      <c r="CZ35" s="265"/>
      <c r="DA35" s="265"/>
      <c r="DB35" s="265"/>
      <c r="DC35" s="265"/>
      <c r="DD35" s="265"/>
      <c r="DE35" s="265"/>
      <c r="DF35" s="265"/>
      <c r="DG35" s="265"/>
      <c r="DH35" s="265"/>
      <c r="DI35" s="265"/>
      <c r="DJ35" s="265"/>
      <c r="DK35" s="265"/>
      <c r="DL35" s="265"/>
      <c r="DM35" s="265"/>
      <c r="DN35" s="265"/>
      <c r="DO35" s="265"/>
      <c r="DP35" s="265"/>
      <c r="DQ35" s="265"/>
      <c r="DR35" s="265"/>
      <c r="DS35" s="265"/>
      <c r="DT35" s="265"/>
      <c r="DU35" s="265"/>
      <c r="DV35" s="265"/>
      <c r="DW35" s="265"/>
    </row>
    <row r="36" spans="2:128" s="4" customFormat="1" x14ac:dyDescent="0.3">
      <c r="B36" s="1"/>
      <c r="C36" s="243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O36" s="266"/>
      <c r="AQ36" s="1"/>
      <c r="AR36" s="1"/>
      <c r="AS36" s="1"/>
      <c r="AT36" s="1"/>
      <c r="AU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44"/>
      <c r="BV36" s="178"/>
      <c r="BX36" s="265"/>
      <c r="BY36" s="265"/>
      <c r="BZ36" s="265"/>
      <c r="CA36" s="265"/>
      <c r="CB36" s="265"/>
      <c r="CC36" s="265"/>
      <c r="CD36" s="265"/>
      <c r="CE36" s="265"/>
      <c r="CF36" s="265"/>
      <c r="CG36" s="265"/>
      <c r="CH36" s="265"/>
      <c r="CI36" s="265"/>
      <c r="CJ36" s="265"/>
      <c r="CK36" s="265"/>
      <c r="CL36" s="265"/>
      <c r="CM36" s="265"/>
      <c r="CN36" s="265"/>
      <c r="CO36" s="265"/>
      <c r="CP36" s="265"/>
      <c r="CQ36" s="265"/>
      <c r="CR36" s="265"/>
      <c r="CS36" s="265"/>
      <c r="CT36" s="265"/>
      <c r="CU36" s="265"/>
      <c r="CV36" s="265"/>
      <c r="CW36" s="265"/>
      <c r="CX36" s="265"/>
      <c r="CY36" s="265"/>
      <c r="CZ36" s="265"/>
      <c r="DA36" s="265"/>
      <c r="DB36" s="265"/>
      <c r="DC36" s="265"/>
      <c r="DD36" s="265"/>
      <c r="DE36" s="265"/>
      <c r="DF36" s="265"/>
      <c r="DG36" s="265"/>
      <c r="DH36" s="265"/>
      <c r="DI36" s="265"/>
      <c r="DJ36" s="265"/>
      <c r="DK36" s="265"/>
      <c r="DL36" s="265"/>
      <c r="DM36" s="265"/>
      <c r="DN36" s="265"/>
      <c r="DO36" s="265"/>
      <c r="DP36" s="265"/>
      <c r="DQ36" s="265"/>
      <c r="DR36" s="265"/>
      <c r="DS36" s="265"/>
      <c r="DT36" s="265"/>
      <c r="DU36" s="265"/>
      <c r="DV36" s="265"/>
      <c r="DW36" s="265"/>
    </row>
    <row r="37" spans="2:128" s="4" customFormat="1" ht="15" x14ac:dyDescent="0.3">
      <c r="B37" s="340" t="s">
        <v>205</v>
      </c>
      <c r="C37" s="243">
        <f>C34-E41</f>
        <v>0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266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44"/>
      <c r="BV37" s="178"/>
      <c r="BX37" s="265"/>
      <c r="BY37" s="265"/>
      <c r="BZ37" s="265"/>
      <c r="CA37" s="265"/>
      <c r="CB37" s="265"/>
      <c r="CC37" s="265"/>
      <c r="CD37" s="265"/>
      <c r="CE37" s="265"/>
      <c r="CF37" s="265"/>
      <c r="CG37" s="265"/>
      <c r="CH37" s="265"/>
      <c r="CI37" s="265"/>
      <c r="CJ37" s="265"/>
      <c r="CK37" s="265"/>
      <c r="CL37" s="265"/>
      <c r="CM37" s="265"/>
      <c r="CN37" s="265"/>
      <c r="CO37" s="265"/>
      <c r="CP37" s="265"/>
      <c r="CQ37" s="265"/>
      <c r="CR37" s="265"/>
      <c r="CS37" s="265"/>
      <c r="CT37" s="265"/>
      <c r="CU37" s="265"/>
      <c r="CV37" s="265"/>
      <c r="CW37" s="265"/>
      <c r="CX37" s="265"/>
      <c r="CY37" s="265"/>
      <c r="CZ37" s="265"/>
      <c r="DA37" s="265"/>
      <c r="DB37" s="265"/>
      <c r="DC37" s="265"/>
      <c r="DD37" s="265"/>
      <c r="DE37" s="265"/>
      <c r="DF37" s="265"/>
      <c r="DG37" s="265"/>
      <c r="DH37" s="265"/>
      <c r="DI37" s="265"/>
      <c r="DJ37" s="265"/>
      <c r="DK37" s="265"/>
      <c r="DL37" s="265"/>
      <c r="DM37" s="265"/>
      <c r="DN37" s="265"/>
      <c r="DO37" s="265"/>
      <c r="DP37" s="265"/>
      <c r="DQ37" s="265"/>
      <c r="DR37" s="265"/>
      <c r="DS37" s="265"/>
      <c r="DT37" s="265"/>
      <c r="DU37" s="265"/>
      <c r="DV37" s="265"/>
      <c r="DW37" s="265"/>
    </row>
    <row r="38" spans="2:128" s="4" customFormat="1" x14ac:dyDescent="0.3">
      <c r="B38" s="175" t="s">
        <v>13</v>
      </c>
      <c r="C38" s="248" t="s">
        <v>152</v>
      </c>
      <c r="D38" s="175" t="s">
        <v>139</v>
      </c>
      <c r="E38" s="175" t="s">
        <v>123</v>
      </c>
      <c r="F38" s="175" t="s">
        <v>142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266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44"/>
      <c r="BV38" s="178"/>
      <c r="BX38" s="265"/>
      <c r="BY38" s="265"/>
      <c r="BZ38" s="265"/>
      <c r="CA38" s="265"/>
      <c r="CB38" s="265"/>
      <c r="CC38" s="265"/>
      <c r="CD38" s="265"/>
      <c r="CE38" s="265"/>
      <c r="CF38" s="265"/>
      <c r="CG38" s="265"/>
      <c r="CH38" s="265"/>
      <c r="CI38" s="265"/>
      <c r="CJ38" s="265"/>
      <c r="CK38" s="265"/>
      <c r="CL38" s="265"/>
      <c r="CM38" s="265"/>
      <c r="CN38" s="265"/>
      <c r="CO38" s="265"/>
      <c r="CP38" s="265"/>
      <c r="CQ38" s="265"/>
      <c r="CR38" s="265"/>
      <c r="CS38" s="265"/>
      <c r="CT38" s="265"/>
      <c r="CU38" s="265"/>
      <c r="CV38" s="265"/>
      <c r="CW38" s="265"/>
      <c r="CX38" s="265"/>
      <c r="CY38" s="265"/>
      <c r="CZ38" s="265"/>
      <c r="DA38" s="265"/>
      <c r="DB38" s="265"/>
      <c r="DC38" s="265"/>
      <c r="DD38" s="265"/>
      <c r="DE38" s="265"/>
      <c r="DF38" s="265"/>
      <c r="DG38" s="265"/>
      <c r="DH38" s="265"/>
      <c r="DI38" s="265"/>
      <c r="DJ38" s="265"/>
      <c r="DK38" s="265"/>
      <c r="DL38" s="265"/>
      <c r="DM38" s="265"/>
      <c r="DN38" s="265"/>
      <c r="DO38" s="265"/>
      <c r="DP38" s="265"/>
      <c r="DQ38" s="265"/>
      <c r="DR38" s="265"/>
      <c r="DS38" s="265"/>
      <c r="DT38" s="265"/>
      <c r="DU38" s="265"/>
      <c r="DV38" s="265"/>
      <c r="DW38" s="265"/>
    </row>
    <row r="39" spans="2:128" s="4" customFormat="1" x14ac:dyDescent="0.3">
      <c r="B39" s="174" t="s">
        <v>17</v>
      </c>
      <c r="C39" s="181">
        <f>C31</f>
        <v>0</v>
      </c>
      <c r="D39" s="181">
        <f>SUMIFS('Raw Data'!W:W,'Raw Data'!E:E,Summary!D38,'Raw Data'!F:F,Summary!B39)</f>
        <v>0</v>
      </c>
      <c r="E39" s="181">
        <f>C39+D39</f>
        <v>0</v>
      </c>
      <c r="F39" s="251" t="e">
        <f>E39/$E$41</f>
        <v>#DIV/0!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44"/>
      <c r="BV39" s="178"/>
      <c r="BX39" s="265"/>
      <c r="BY39" s="265"/>
      <c r="BZ39" s="265"/>
      <c r="CA39" s="265"/>
      <c r="CB39" s="265"/>
      <c r="CC39" s="265"/>
      <c r="CD39" s="265"/>
      <c r="CE39" s="265"/>
      <c r="CF39" s="265"/>
      <c r="CG39" s="265"/>
      <c r="CH39" s="265"/>
      <c r="CI39" s="265"/>
      <c r="CJ39" s="265"/>
      <c r="CK39" s="265"/>
      <c r="CL39" s="265"/>
      <c r="CM39" s="265"/>
      <c r="CN39" s="265"/>
      <c r="CO39" s="265"/>
      <c r="CP39" s="265"/>
      <c r="CQ39" s="265"/>
      <c r="CR39" s="265"/>
      <c r="CS39" s="265"/>
      <c r="CT39" s="265"/>
      <c r="CU39" s="265"/>
      <c r="CV39" s="265"/>
      <c r="CW39" s="265"/>
      <c r="CX39" s="265"/>
      <c r="CY39" s="265"/>
      <c r="CZ39" s="265"/>
      <c r="DA39" s="265"/>
      <c r="DB39" s="265"/>
      <c r="DC39" s="265"/>
      <c r="DD39" s="265"/>
      <c r="DE39" s="265"/>
      <c r="DF39" s="265"/>
      <c r="DG39" s="265"/>
      <c r="DH39" s="265"/>
      <c r="DI39" s="265"/>
      <c r="DJ39" s="265"/>
      <c r="DK39" s="265"/>
      <c r="DL39" s="265"/>
      <c r="DM39" s="265"/>
      <c r="DN39" s="265"/>
      <c r="DO39" s="265"/>
      <c r="DP39" s="265"/>
      <c r="DQ39" s="265"/>
      <c r="DR39" s="265"/>
      <c r="DS39" s="265"/>
      <c r="DT39" s="265"/>
      <c r="DU39" s="265"/>
      <c r="DV39" s="265"/>
      <c r="DW39" s="265"/>
    </row>
    <row r="40" spans="2:128" s="4" customFormat="1" x14ac:dyDescent="0.3">
      <c r="B40" s="174" t="s">
        <v>114</v>
      </c>
      <c r="C40" s="181">
        <f>C32</f>
        <v>0</v>
      </c>
      <c r="D40" s="181">
        <f>D41-D39</f>
        <v>0</v>
      </c>
      <c r="E40" s="181">
        <f>C40+D40</f>
        <v>0</v>
      </c>
      <c r="F40" s="251" t="e">
        <f>E40/$E$41</f>
        <v>#DIV/0!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44"/>
      <c r="BV40" s="178"/>
      <c r="BX40" s="265"/>
      <c r="BY40" s="265"/>
      <c r="BZ40" s="265"/>
      <c r="CA40" s="265"/>
      <c r="CB40" s="265"/>
      <c r="CC40" s="265"/>
      <c r="CD40" s="265"/>
      <c r="CE40" s="265"/>
      <c r="CF40" s="265"/>
      <c r="CG40" s="265"/>
      <c r="CH40" s="265"/>
      <c r="CI40" s="265"/>
      <c r="CJ40" s="265"/>
      <c r="CK40" s="265"/>
      <c r="CL40" s="265"/>
      <c r="CM40" s="265"/>
      <c r="CN40" s="265"/>
      <c r="CO40" s="265"/>
      <c r="CP40" s="265"/>
      <c r="CQ40" s="265"/>
      <c r="CR40" s="265"/>
      <c r="CS40" s="265"/>
      <c r="CT40" s="265"/>
      <c r="CU40" s="265"/>
      <c r="CV40" s="265"/>
      <c r="CW40" s="265"/>
      <c r="CX40" s="265"/>
      <c r="CY40" s="265"/>
      <c r="CZ40" s="265"/>
      <c r="DA40" s="265"/>
      <c r="DB40" s="265"/>
      <c r="DC40" s="265"/>
      <c r="DD40" s="265"/>
      <c r="DE40" s="265"/>
      <c r="DF40" s="265"/>
      <c r="DG40" s="265"/>
      <c r="DH40" s="265"/>
      <c r="DI40" s="265"/>
      <c r="DJ40" s="265"/>
      <c r="DK40" s="265"/>
      <c r="DL40" s="265"/>
      <c r="DM40" s="265"/>
      <c r="DN40" s="265"/>
      <c r="DO40" s="265"/>
      <c r="DP40" s="265"/>
      <c r="DQ40" s="265"/>
      <c r="DR40" s="265"/>
      <c r="DS40" s="265"/>
      <c r="DT40" s="265"/>
      <c r="DU40" s="265"/>
      <c r="DV40" s="265"/>
      <c r="DW40" s="265"/>
    </row>
    <row r="41" spans="2:128" s="4" customFormat="1" x14ac:dyDescent="0.3">
      <c r="B41" s="176" t="s">
        <v>123</v>
      </c>
      <c r="C41" s="249">
        <f>SUM(C39:C40)</f>
        <v>0</v>
      </c>
      <c r="D41" s="249">
        <f>SUMIF('Raw Data'!E:E,Summary!B33,'Raw Data'!W:W)</f>
        <v>0</v>
      </c>
      <c r="E41" s="249">
        <f>SUM(E39:E40)</f>
        <v>0</v>
      </c>
      <c r="F41" s="252" t="e">
        <f>E41/$E$41</f>
        <v>#DIV/0!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44"/>
      <c r="BV41" s="178"/>
      <c r="BX41" s="265"/>
      <c r="BY41" s="265"/>
      <c r="BZ41" s="265"/>
      <c r="CA41" s="265"/>
      <c r="CB41" s="265"/>
      <c r="CC41" s="265"/>
      <c r="CD41" s="265"/>
      <c r="CE41" s="265"/>
      <c r="CF41" s="265"/>
      <c r="CG41" s="265"/>
      <c r="CH41" s="265"/>
      <c r="CI41" s="265"/>
      <c r="CJ41" s="265"/>
      <c r="CK41" s="265"/>
      <c r="CL41" s="265"/>
      <c r="CM41" s="265"/>
      <c r="CN41" s="265"/>
      <c r="CO41" s="265"/>
      <c r="CP41" s="265"/>
      <c r="CQ41" s="265"/>
      <c r="CR41" s="265"/>
      <c r="CS41" s="265"/>
      <c r="CT41" s="265"/>
      <c r="CU41" s="265"/>
      <c r="CV41" s="265"/>
      <c r="CW41" s="265"/>
      <c r="CX41" s="265"/>
      <c r="CY41" s="265"/>
      <c r="CZ41" s="265"/>
      <c r="DA41" s="265"/>
      <c r="DB41" s="265"/>
      <c r="DC41" s="265"/>
      <c r="DD41" s="265"/>
      <c r="DE41" s="265"/>
      <c r="DF41" s="265"/>
      <c r="DG41" s="265"/>
      <c r="DH41" s="265"/>
      <c r="DI41" s="265"/>
      <c r="DJ41" s="265"/>
      <c r="DK41" s="265"/>
      <c r="DL41" s="265"/>
      <c r="DM41" s="265"/>
      <c r="DN41" s="265"/>
      <c r="DO41" s="265"/>
      <c r="DP41" s="265"/>
      <c r="DQ41" s="265"/>
      <c r="DR41" s="265"/>
      <c r="DS41" s="265"/>
      <c r="DT41" s="265"/>
      <c r="DU41" s="265"/>
      <c r="DV41" s="265"/>
      <c r="DW41" s="265"/>
    </row>
    <row r="42" spans="2:128" s="4" customFormat="1" x14ac:dyDescent="0.3">
      <c r="B42" s="1"/>
      <c r="C42" s="1"/>
      <c r="D42" s="257" t="s">
        <v>161</v>
      </c>
      <c r="E42" s="256">
        <f>E39*1200/100000</f>
        <v>0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44"/>
      <c r="BV42" s="178"/>
      <c r="BX42" s="265"/>
      <c r="BY42" s="265"/>
      <c r="BZ42" s="357" t="s">
        <v>210</v>
      </c>
      <c r="CA42" s="357" t="s">
        <v>39</v>
      </c>
      <c r="CB42" s="357" t="s">
        <v>153</v>
      </c>
      <c r="CC42" s="357" t="s">
        <v>154</v>
      </c>
      <c r="CD42" s="357" t="s">
        <v>155</v>
      </c>
      <c r="CE42" s="357" t="s">
        <v>166</v>
      </c>
      <c r="CF42" s="265"/>
      <c r="CG42" s="265"/>
      <c r="CH42" s="265"/>
      <c r="CI42" s="265"/>
      <c r="CJ42" s="265"/>
      <c r="CK42" s="265"/>
      <c r="CL42" s="265"/>
      <c r="CM42" s="265"/>
      <c r="CN42" s="265"/>
      <c r="CO42" s="265"/>
      <c r="CP42" s="265"/>
      <c r="CQ42" s="265"/>
      <c r="CR42" s="265"/>
      <c r="CS42" s="265"/>
      <c r="CT42" s="265"/>
      <c r="CU42" s="265"/>
      <c r="CV42" s="265"/>
      <c r="CW42" s="265"/>
      <c r="CX42" s="265"/>
      <c r="CY42" s="265"/>
      <c r="CZ42" s="265"/>
      <c r="DA42" s="265"/>
      <c r="DB42" s="265"/>
      <c r="DC42" s="265"/>
      <c r="DD42" s="265"/>
      <c r="DE42" s="265"/>
      <c r="DF42" s="265"/>
      <c r="DG42" s="265"/>
      <c r="DH42" s="265"/>
      <c r="DI42" s="265"/>
      <c r="DJ42" s="265"/>
      <c r="DK42" s="265"/>
      <c r="DL42" s="265"/>
      <c r="DM42" s="265"/>
      <c r="DN42" s="265"/>
      <c r="DO42" s="265"/>
      <c r="DP42" s="265"/>
      <c r="DQ42" s="265"/>
      <c r="DR42" s="265"/>
      <c r="DS42" s="265"/>
      <c r="DT42" s="265"/>
      <c r="DU42" s="265"/>
      <c r="DV42" s="265"/>
      <c r="DW42" s="265"/>
    </row>
    <row r="43" spans="2:128" s="4" customFormat="1" x14ac:dyDescent="0.3">
      <c r="B43" s="1"/>
      <c r="C43" s="1"/>
      <c r="D43" s="1"/>
      <c r="E43" s="256">
        <f>E40*1200/100000</f>
        <v>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44"/>
      <c r="BV43" s="178"/>
      <c r="BX43" s="265"/>
      <c r="BY43" s="265"/>
      <c r="BZ43" s="354" t="s">
        <v>157</v>
      </c>
      <c r="CA43" s="351">
        <f>CA20+CB20+CC20</f>
        <v>3005.0505050505053</v>
      </c>
      <c r="CB43" s="351">
        <f>CD20+CE20+CF20</f>
        <v>3005.0505050505053</v>
      </c>
      <c r="CC43" s="351">
        <f>CG20+CH20+CI20</f>
        <v>3434.3434343434346</v>
      </c>
      <c r="CD43" s="351">
        <f>CJ20+CK20+CL20</f>
        <v>3434.3434343434346</v>
      </c>
      <c r="CE43" s="351">
        <f>SUM(CA43:CD43)</f>
        <v>12878.78787878788</v>
      </c>
      <c r="CF43" s="265"/>
      <c r="CH43" s="265"/>
      <c r="CI43" s="265"/>
      <c r="CK43" s="265"/>
      <c r="CL43" s="265"/>
      <c r="CM43" s="265"/>
      <c r="CN43" s="265"/>
      <c r="CO43" s="265"/>
      <c r="CP43" s="265"/>
      <c r="CQ43" s="265"/>
      <c r="CR43" s="265"/>
      <c r="CS43" s="265"/>
      <c r="CT43" s="265"/>
      <c r="CU43" s="265"/>
      <c r="CV43" s="265"/>
      <c r="CW43" s="265"/>
      <c r="CX43" s="265"/>
      <c r="CY43" s="265"/>
      <c r="CZ43" s="265"/>
      <c r="DA43" s="265"/>
      <c r="DB43" s="265"/>
      <c r="DC43" s="265"/>
      <c r="DD43" s="265"/>
      <c r="DE43" s="265"/>
      <c r="DF43" s="265"/>
      <c r="DG43" s="265"/>
      <c r="DH43" s="265"/>
      <c r="DI43" s="265"/>
      <c r="DJ43" s="265"/>
      <c r="DK43" s="265"/>
      <c r="DL43" s="265"/>
      <c r="DM43" s="265"/>
      <c r="DN43" s="265"/>
      <c r="DO43" s="265"/>
      <c r="DP43" s="265"/>
      <c r="DQ43" s="265"/>
      <c r="DR43" s="265"/>
      <c r="DS43" s="265"/>
      <c r="DT43" s="265"/>
      <c r="DU43" s="265"/>
      <c r="DV43" s="265"/>
      <c r="DW43" s="265"/>
    </row>
    <row r="44" spans="2:128" x14ac:dyDescent="0.3">
      <c r="E44" s="256">
        <f>E41*1200/100000</f>
        <v>0</v>
      </c>
      <c r="BU44" s="144"/>
      <c r="BV44" s="178"/>
      <c r="BW44" s="1"/>
      <c r="BX44" s="144"/>
      <c r="BZ44" s="351" t="s">
        <v>17</v>
      </c>
      <c r="CA44" s="351">
        <f>CA22+CB22+CC22</f>
        <v>0</v>
      </c>
      <c r="CB44" s="351">
        <f>CD22+CE22+CF22</f>
        <v>0</v>
      </c>
      <c r="CC44" s="351">
        <f>CG22+CH22+CI22</f>
        <v>0</v>
      </c>
      <c r="CD44" s="351">
        <f>CJ22+CK22+CL22</f>
        <v>0</v>
      </c>
      <c r="CE44" s="351">
        <f t="shared" ref="CE44:CE45" si="100">SUM(CA44:CD44)</f>
        <v>0</v>
      </c>
      <c r="DX44" s="1"/>
    </row>
    <row r="45" spans="2:128" s="4" customFormat="1" ht="15" x14ac:dyDescent="0.3">
      <c r="B45" s="340" t="s">
        <v>204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44"/>
      <c r="BV45" s="178"/>
      <c r="BX45" s="265"/>
      <c r="BY45" s="265"/>
      <c r="BZ45" s="351" t="s">
        <v>114</v>
      </c>
      <c r="CA45" s="351">
        <f>CA23+CB23+CC23</f>
        <v>0</v>
      </c>
      <c r="CB45" s="351">
        <f>CD23+CE23+CF23</f>
        <v>0</v>
      </c>
      <c r="CC45" s="351">
        <f>CG23+CH23+CI23</f>
        <v>0</v>
      </c>
      <c r="CD45" s="351">
        <f>CJ23+CK23+CL23</f>
        <v>0</v>
      </c>
      <c r="CE45" s="351">
        <f t="shared" si="100"/>
        <v>0</v>
      </c>
      <c r="CF45" s="265"/>
      <c r="CH45" s="265"/>
      <c r="CI45" s="265"/>
      <c r="CK45" s="265"/>
      <c r="CL45" s="265"/>
      <c r="CM45" s="265"/>
      <c r="CN45" s="265"/>
      <c r="CO45" s="265"/>
      <c r="CP45" s="265"/>
      <c r="CQ45" s="265"/>
      <c r="CR45" s="265"/>
      <c r="CS45" s="265"/>
      <c r="CT45" s="265"/>
      <c r="CU45" s="265"/>
      <c r="CV45" s="265"/>
      <c r="CW45" s="265"/>
      <c r="CX45" s="265"/>
      <c r="CY45" s="265"/>
      <c r="CZ45" s="265"/>
      <c r="DA45" s="265"/>
      <c r="DB45" s="265"/>
      <c r="DC45" s="265"/>
      <c r="DD45" s="265"/>
      <c r="DE45" s="265"/>
      <c r="DF45" s="265"/>
      <c r="DG45" s="265"/>
      <c r="DH45" s="265"/>
      <c r="DI45" s="265"/>
      <c r="DJ45" s="265"/>
      <c r="DK45" s="265"/>
      <c r="DL45" s="265"/>
      <c r="DM45" s="265"/>
      <c r="DN45" s="265"/>
      <c r="DO45" s="265"/>
      <c r="DP45" s="265"/>
      <c r="DQ45" s="265"/>
      <c r="DR45" s="265"/>
      <c r="DS45" s="265"/>
      <c r="DT45" s="265"/>
      <c r="DU45" s="265"/>
      <c r="DV45" s="265"/>
      <c r="DW45" s="265"/>
    </row>
    <row r="46" spans="2:128" s="4" customFormat="1" x14ac:dyDescent="0.3">
      <c r="B46" s="250"/>
      <c r="C46" s="253" t="s">
        <v>7</v>
      </c>
      <c r="D46" s="253" t="s">
        <v>1</v>
      </c>
      <c r="E46" s="253" t="s">
        <v>37</v>
      </c>
      <c r="F46" s="253" t="s">
        <v>123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44"/>
      <c r="BV46" s="178"/>
      <c r="BX46" s="265"/>
      <c r="BY46" s="265"/>
      <c r="BZ46" s="356" t="s">
        <v>123</v>
      </c>
      <c r="CA46" s="351">
        <f>CA21+CB21+CC21</f>
        <v>0</v>
      </c>
      <c r="CB46" s="351">
        <f>CD21+CE21+CF21</f>
        <v>0</v>
      </c>
      <c r="CC46" s="351">
        <f>CG21+CH21+CI21</f>
        <v>0</v>
      </c>
      <c r="CD46" s="351">
        <f>CJ21+CK21+CL21</f>
        <v>0</v>
      </c>
      <c r="CE46" s="351">
        <f>SUM(CA46:CD46)</f>
        <v>0</v>
      </c>
      <c r="CF46" s="265"/>
      <c r="CH46" s="265"/>
      <c r="CI46" s="265"/>
      <c r="CK46" s="265"/>
      <c r="CL46" s="265"/>
      <c r="CM46" s="265"/>
      <c r="CN46" s="265"/>
      <c r="CO46" s="265"/>
      <c r="CP46" s="265"/>
      <c r="CQ46" s="265"/>
      <c r="CR46" s="265"/>
      <c r="CS46" s="265"/>
      <c r="CT46" s="265"/>
      <c r="CU46" s="265"/>
      <c r="CV46" s="265"/>
      <c r="CW46" s="265"/>
      <c r="CX46" s="265"/>
      <c r="CY46" s="265"/>
      <c r="CZ46" s="265"/>
      <c r="DA46" s="265"/>
      <c r="DB46" s="265"/>
      <c r="DC46" s="265"/>
      <c r="DD46" s="265"/>
      <c r="DE46" s="265"/>
      <c r="DF46" s="265"/>
      <c r="DG46" s="265"/>
      <c r="DH46" s="265"/>
      <c r="DI46" s="265"/>
      <c r="DJ46" s="265"/>
      <c r="DK46" s="265"/>
      <c r="DL46" s="265"/>
      <c r="DM46" s="265"/>
      <c r="DN46" s="265"/>
      <c r="DO46" s="265"/>
      <c r="DP46" s="265"/>
      <c r="DQ46" s="265"/>
      <c r="DR46" s="265"/>
      <c r="DS46" s="265"/>
      <c r="DT46" s="265"/>
      <c r="DU46" s="265"/>
      <c r="DV46" s="265"/>
      <c r="DW46" s="265"/>
    </row>
    <row r="47" spans="2:128" s="4" customFormat="1" x14ac:dyDescent="0.3">
      <c r="B47" s="179" t="s">
        <v>150</v>
      </c>
      <c r="C47" s="245">
        <f>C15</f>
        <v>0</v>
      </c>
      <c r="D47" s="245">
        <f>E15</f>
        <v>0</v>
      </c>
      <c r="E47" s="245">
        <f>G15</f>
        <v>0</v>
      </c>
      <c r="F47" s="245">
        <f>SUM(C47:E47)</f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44"/>
      <c r="BV47" s="178"/>
      <c r="BX47" s="265"/>
      <c r="BY47" s="265"/>
      <c r="BZ47" s="352" t="s">
        <v>213</v>
      </c>
      <c r="CA47" s="353">
        <f>CA46/CA43</f>
        <v>0</v>
      </c>
      <c r="CB47" s="353">
        <f>CB46/CB43</f>
        <v>0</v>
      </c>
      <c r="CC47" s="353">
        <f>CC46/CC43</f>
        <v>0</v>
      </c>
      <c r="CD47" s="353">
        <f>CD46/CD43</f>
        <v>0</v>
      </c>
      <c r="CE47" s="353">
        <f>CE46/CE43</f>
        <v>0</v>
      </c>
      <c r="CN47" s="265"/>
      <c r="CO47" s="265"/>
      <c r="CP47" s="265"/>
      <c r="CQ47" s="265"/>
      <c r="CR47" s="265"/>
      <c r="CS47" s="265"/>
      <c r="CT47" s="265"/>
      <c r="CU47" s="265"/>
      <c r="CV47" s="265"/>
      <c r="CW47" s="265"/>
      <c r="CX47" s="265"/>
      <c r="CY47" s="265"/>
      <c r="CZ47" s="265"/>
      <c r="DA47" s="265"/>
      <c r="DB47" s="265"/>
      <c r="DC47" s="265"/>
      <c r="DD47" s="265"/>
      <c r="DE47" s="265"/>
      <c r="DF47" s="265"/>
      <c r="DG47" s="265"/>
      <c r="DH47" s="265"/>
      <c r="DI47" s="265"/>
      <c r="DJ47" s="265"/>
      <c r="DK47" s="265"/>
      <c r="DL47" s="265"/>
      <c r="DM47" s="265"/>
      <c r="DN47" s="265"/>
      <c r="DO47" s="265"/>
      <c r="DP47" s="265"/>
      <c r="DQ47" s="265"/>
      <c r="DR47" s="265"/>
      <c r="DS47" s="265"/>
      <c r="DT47" s="265"/>
      <c r="DU47" s="265"/>
      <c r="DV47" s="265"/>
      <c r="DW47" s="265"/>
    </row>
    <row r="48" spans="2:128" s="4" customFormat="1" x14ac:dyDescent="0.3">
      <c r="B48" s="179" t="s">
        <v>151</v>
      </c>
      <c r="C48" s="245">
        <f>D15</f>
        <v>0</v>
      </c>
      <c r="D48" s="245">
        <f>F15</f>
        <v>0</v>
      </c>
      <c r="E48" s="245">
        <v>0</v>
      </c>
      <c r="F48" s="245">
        <f>SUM(C48:E48)</f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44"/>
      <c r="BV48" s="178"/>
      <c r="BX48" s="265"/>
      <c r="BY48" s="265"/>
      <c r="BZ48" s="352" t="s">
        <v>212</v>
      </c>
      <c r="CA48" s="353" t="e">
        <f>CA45/CA46</f>
        <v>#DIV/0!</v>
      </c>
      <c r="CB48" s="353" t="e">
        <f t="shared" ref="CB48:CE48" si="101">CB45/CB46</f>
        <v>#DIV/0!</v>
      </c>
      <c r="CC48" s="353" t="e">
        <f t="shared" si="101"/>
        <v>#DIV/0!</v>
      </c>
      <c r="CD48" s="353" t="e">
        <f t="shared" si="101"/>
        <v>#DIV/0!</v>
      </c>
      <c r="CE48" s="353" t="e">
        <f t="shared" si="101"/>
        <v>#DIV/0!</v>
      </c>
      <c r="CN48" s="265"/>
      <c r="CO48" s="265"/>
      <c r="CP48" s="265"/>
      <c r="CQ48" s="265"/>
      <c r="CR48" s="265"/>
      <c r="CS48" s="265"/>
      <c r="CT48" s="265"/>
      <c r="CU48" s="265"/>
      <c r="CV48" s="265"/>
      <c r="CW48" s="265"/>
      <c r="CX48" s="265"/>
      <c r="CY48" s="265"/>
      <c r="CZ48" s="265"/>
      <c r="DA48" s="265"/>
      <c r="DB48" s="265"/>
      <c r="DC48" s="265"/>
      <c r="DD48" s="265"/>
      <c r="DE48" s="265"/>
      <c r="DF48" s="265"/>
      <c r="DG48" s="265"/>
      <c r="DH48" s="265"/>
      <c r="DI48" s="265"/>
      <c r="DJ48" s="265"/>
      <c r="DK48" s="265"/>
      <c r="DL48" s="265"/>
      <c r="DM48" s="265"/>
      <c r="DN48" s="265"/>
      <c r="DO48" s="265"/>
      <c r="DP48" s="265"/>
      <c r="DQ48" s="265"/>
      <c r="DR48" s="265"/>
      <c r="DS48" s="265"/>
      <c r="DT48" s="265"/>
      <c r="DU48" s="265"/>
      <c r="DV48" s="265"/>
      <c r="DW48" s="265"/>
    </row>
    <row r="49" spans="2:154" s="4" customFormat="1" x14ac:dyDescent="0.3"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44"/>
      <c r="BV49" s="178"/>
      <c r="BX49" s="265"/>
      <c r="BY49" s="265"/>
      <c r="CN49" s="265"/>
      <c r="CO49" s="265"/>
      <c r="CP49" s="265"/>
      <c r="CQ49" s="265"/>
      <c r="CR49" s="265"/>
      <c r="CS49" s="265"/>
      <c r="CT49" s="265"/>
      <c r="CU49" s="265"/>
      <c r="CV49" s="265"/>
      <c r="CW49" s="265"/>
      <c r="CX49" s="265"/>
      <c r="CY49" s="265"/>
      <c r="CZ49" s="265"/>
      <c r="DA49" s="265"/>
      <c r="DB49" s="265"/>
      <c r="DC49" s="265"/>
      <c r="DD49" s="265"/>
      <c r="DE49" s="265"/>
      <c r="DF49" s="265"/>
      <c r="DG49" s="265"/>
      <c r="DH49" s="265"/>
      <c r="DI49" s="265"/>
      <c r="DJ49" s="265"/>
      <c r="DK49" s="265"/>
      <c r="DL49" s="265"/>
      <c r="DM49" s="265"/>
      <c r="DN49" s="265"/>
      <c r="DO49" s="265"/>
      <c r="DP49" s="265"/>
      <c r="DQ49" s="265"/>
      <c r="DR49" s="265"/>
      <c r="DS49" s="265"/>
      <c r="DT49" s="265"/>
      <c r="DU49" s="265"/>
      <c r="DV49" s="265"/>
      <c r="DW49" s="265"/>
    </row>
    <row r="50" spans="2:154" s="4" customFormat="1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44"/>
      <c r="BV50" s="178"/>
      <c r="BX50" s="265"/>
      <c r="BY50" s="265"/>
      <c r="CN50" s="265"/>
      <c r="CO50" s="265"/>
      <c r="CP50" s="265"/>
      <c r="CQ50" s="265"/>
      <c r="CR50" s="265"/>
      <c r="CS50" s="265"/>
      <c r="CT50" s="265"/>
      <c r="CU50" s="265"/>
      <c r="CV50" s="265"/>
      <c r="CW50" s="265"/>
      <c r="CX50" s="265"/>
      <c r="CY50" s="265"/>
      <c r="CZ50" s="265"/>
      <c r="DA50" s="265"/>
      <c r="DB50" s="265"/>
      <c r="DC50" s="265"/>
      <c r="DD50" s="265"/>
      <c r="DE50" s="265"/>
      <c r="DF50" s="265"/>
      <c r="DG50" s="265"/>
      <c r="DH50" s="265"/>
      <c r="DI50" s="265"/>
      <c r="DJ50" s="265"/>
      <c r="DK50" s="265"/>
      <c r="DL50" s="265"/>
      <c r="DM50" s="265"/>
      <c r="DN50" s="265"/>
      <c r="DO50" s="265"/>
      <c r="DP50" s="265"/>
      <c r="DQ50" s="265"/>
      <c r="DR50" s="265"/>
      <c r="DS50" s="265"/>
      <c r="DT50" s="265"/>
      <c r="DU50" s="265"/>
      <c r="DV50" s="265"/>
      <c r="DW50" s="265"/>
    </row>
    <row r="51" spans="2:154" s="4" customFormat="1" ht="15.75" thickBot="1" x14ac:dyDescent="0.35">
      <c r="B51" s="340" t="s">
        <v>206</v>
      </c>
      <c r="C51" s="1"/>
      <c r="D51" s="1"/>
      <c r="E51" s="1"/>
      <c r="F51" s="1"/>
      <c r="G51" s="254" t="s">
        <v>159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44"/>
      <c r="BV51" s="178"/>
      <c r="BX51" s="265"/>
      <c r="BY51" s="265"/>
      <c r="BZ51" s="265"/>
      <c r="CA51" s="265"/>
      <c r="CB51" s="265"/>
      <c r="CC51" s="265"/>
      <c r="CD51" s="265"/>
      <c r="CE51" s="265"/>
      <c r="CF51" s="265"/>
      <c r="CG51" s="265"/>
      <c r="CH51" s="265"/>
      <c r="CI51" s="265"/>
      <c r="CJ51" s="265"/>
      <c r="CK51" s="265"/>
      <c r="CL51" s="265"/>
      <c r="CM51" s="265"/>
      <c r="CN51" s="265"/>
      <c r="CO51" s="265"/>
      <c r="CP51" s="265"/>
      <c r="CQ51" s="265"/>
      <c r="CR51" s="265"/>
      <c r="CS51" s="265"/>
      <c r="CT51" s="265"/>
      <c r="CU51" s="265"/>
      <c r="CV51" s="265"/>
      <c r="CW51" s="265"/>
      <c r="CX51" s="265"/>
      <c r="CY51" s="265"/>
      <c r="CZ51" s="265"/>
      <c r="DA51" s="265"/>
      <c r="DB51" s="265"/>
      <c r="DC51" s="265"/>
      <c r="DD51" s="265"/>
      <c r="DE51" s="265"/>
      <c r="DF51" s="265"/>
      <c r="DG51" s="265"/>
      <c r="DH51" s="265"/>
      <c r="DI51" s="265"/>
      <c r="DJ51" s="265"/>
      <c r="DK51" s="265"/>
      <c r="DL51" s="265"/>
      <c r="DM51" s="265"/>
      <c r="DN51" s="265"/>
      <c r="DO51" s="265"/>
      <c r="DP51" s="265"/>
      <c r="DQ51" s="265"/>
      <c r="DR51" s="265"/>
      <c r="DS51" s="265"/>
      <c r="DT51" s="265"/>
      <c r="DU51" s="265"/>
      <c r="DV51" s="265"/>
      <c r="DW51" s="265"/>
    </row>
    <row r="52" spans="2:154" s="4" customFormat="1" ht="13.5" x14ac:dyDescent="0.3">
      <c r="B52" s="325" t="s">
        <v>199</v>
      </c>
      <c r="C52" s="326" t="s">
        <v>39</v>
      </c>
      <c r="D52" s="326" t="s">
        <v>153</v>
      </c>
      <c r="E52" s="326" t="s">
        <v>154</v>
      </c>
      <c r="F52" s="326" t="s">
        <v>155</v>
      </c>
      <c r="G52" s="320" t="s">
        <v>156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44"/>
      <c r="BV52" s="178"/>
      <c r="BX52" s="265"/>
      <c r="BY52" s="265"/>
      <c r="BZ52" s="265"/>
      <c r="CA52" s="265"/>
      <c r="CB52" s="265"/>
      <c r="CC52" s="265"/>
      <c r="CD52" s="265"/>
      <c r="CE52" s="265"/>
      <c r="CF52" s="265"/>
      <c r="CG52" s="265"/>
      <c r="CH52" s="265"/>
      <c r="CI52" s="265"/>
      <c r="CJ52" s="265"/>
      <c r="CK52" s="265"/>
      <c r="CL52" s="265"/>
      <c r="CM52" s="265"/>
      <c r="CN52" s="265"/>
      <c r="CO52" s="265"/>
      <c r="CP52" s="265"/>
      <c r="CQ52" s="265"/>
      <c r="CR52" s="265"/>
      <c r="CS52" s="265"/>
      <c r="CT52" s="265"/>
      <c r="CU52" s="265"/>
      <c r="CV52" s="265"/>
      <c r="CW52" s="265"/>
      <c r="CX52" s="265"/>
      <c r="CY52" s="265"/>
      <c r="CZ52" s="265"/>
      <c r="DA52" s="265"/>
      <c r="DB52" s="265"/>
      <c r="DC52" s="265"/>
      <c r="DD52" s="265"/>
      <c r="DE52" s="265"/>
      <c r="DF52" s="265"/>
      <c r="DG52" s="265"/>
      <c r="DH52" s="265"/>
      <c r="DI52" s="265"/>
      <c r="DJ52" s="265"/>
      <c r="DK52" s="265"/>
      <c r="DL52" s="265"/>
      <c r="DM52" s="265"/>
      <c r="DN52" s="265"/>
      <c r="DO52" s="265"/>
      <c r="DP52" s="265"/>
      <c r="DQ52" s="265"/>
      <c r="DR52" s="265"/>
      <c r="DS52" s="265"/>
      <c r="DT52" s="265"/>
      <c r="DU52" s="265"/>
      <c r="DV52" s="265"/>
      <c r="DW52" s="265"/>
    </row>
    <row r="53" spans="2:154" s="4" customFormat="1" x14ac:dyDescent="0.3">
      <c r="B53" s="327" t="s">
        <v>157</v>
      </c>
      <c r="C53" s="255">
        <v>35</v>
      </c>
      <c r="D53" s="255">
        <v>35</v>
      </c>
      <c r="E53" s="255">
        <v>40</v>
      </c>
      <c r="F53" s="255">
        <v>40</v>
      </c>
      <c r="G53" s="332">
        <f>SUM(C53:F53)</f>
        <v>150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44"/>
      <c r="BV53" s="178"/>
      <c r="BX53" s="265"/>
      <c r="BY53" s="265"/>
      <c r="BZ53" s="357" t="s">
        <v>125</v>
      </c>
      <c r="CA53" s="357" t="s">
        <v>39</v>
      </c>
      <c r="CB53" s="357" t="s">
        <v>153</v>
      </c>
      <c r="CC53" s="357" t="s">
        <v>154</v>
      </c>
      <c r="CD53" s="357" t="s">
        <v>155</v>
      </c>
      <c r="CE53" s="357" t="s">
        <v>166</v>
      </c>
      <c r="CF53" s="265"/>
      <c r="CG53" s="265"/>
      <c r="CH53" s="265"/>
      <c r="CI53" s="265"/>
      <c r="CJ53" s="265"/>
      <c r="CK53" s="265"/>
      <c r="CL53" s="265"/>
      <c r="CM53" s="265"/>
      <c r="CN53" s="265"/>
      <c r="CO53" s="265"/>
      <c r="CP53" s="265"/>
      <c r="CQ53" s="265"/>
      <c r="CR53" s="265"/>
      <c r="CS53" s="265"/>
      <c r="CT53" s="265"/>
      <c r="CU53" s="265"/>
      <c r="CV53" s="265"/>
      <c r="CW53" s="265"/>
      <c r="CX53" s="265"/>
      <c r="CY53" s="265"/>
      <c r="CZ53" s="265"/>
      <c r="DA53" s="265"/>
      <c r="DB53" s="265"/>
      <c r="DC53" s="265"/>
      <c r="DD53" s="265"/>
      <c r="DE53" s="265"/>
      <c r="DF53" s="265"/>
      <c r="DG53" s="265"/>
      <c r="DH53" s="265"/>
      <c r="DI53" s="265"/>
      <c r="DJ53" s="265"/>
      <c r="DK53" s="265"/>
      <c r="DL53" s="265"/>
      <c r="DM53" s="265"/>
      <c r="DN53" s="265"/>
      <c r="DO53" s="265"/>
      <c r="DP53" s="265"/>
      <c r="DQ53" s="265"/>
      <c r="DR53" s="265"/>
      <c r="DS53" s="265"/>
      <c r="DT53" s="265"/>
      <c r="DU53" s="265"/>
      <c r="DV53" s="265"/>
      <c r="DW53" s="265"/>
    </row>
    <row r="54" spans="2:154" s="4" customFormat="1" x14ac:dyDescent="0.3">
      <c r="B54" s="321" t="s">
        <v>158</v>
      </c>
      <c r="C54" s="255">
        <f>AQ15*1200/100000</f>
        <v>0</v>
      </c>
      <c r="D54" s="255">
        <f>BA15*1200/100000</f>
        <v>0</v>
      </c>
      <c r="E54" s="255">
        <f>BK15*1200/100000</f>
        <v>0</v>
      </c>
      <c r="F54" s="255">
        <f>BU15*1200/100000</f>
        <v>0</v>
      </c>
      <c r="G54" s="332">
        <f>SUM(C54:F54)</f>
        <v>0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44"/>
      <c r="BV54" s="178"/>
      <c r="BX54" s="265"/>
      <c r="BY54" s="265"/>
      <c r="BZ54" s="351" t="s">
        <v>17</v>
      </c>
      <c r="CA54" s="351">
        <f>CJ13</f>
        <v>0</v>
      </c>
      <c r="CB54" s="351">
        <f>CV13</f>
        <v>0</v>
      </c>
      <c r="CC54" s="351">
        <f>DH13</f>
        <v>0</v>
      </c>
      <c r="CD54" s="351">
        <f>DT13</f>
        <v>0</v>
      </c>
      <c r="CE54" s="351">
        <f>SUM(CA54:CD54)</f>
        <v>0</v>
      </c>
      <c r="CF54" s="265"/>
      <c r="CG54" s="265"/>
      <c r="CH54" s="265"/>
      <c r="CI54" s="265"/>
      <c r="CJ54" s="265"/>
      <c r="CK54" s="265"/>
      <c r="CL54" s="265"/>
      <c r="CM54" s="265"/>
      <c r="CN54" s="265"/>
      <c r="CO54" s="265"/>
      <c r="CP54" s="265"/>
      <c r="CQ54" s="265"/>
      <c r="CR54" s="265"/>
      <c r="CS54" s="265"/>
      <c r="CT54" s="265"/>
      <c r="CU54" s="265"/>
      <c r="CV54" s="265"/>
      <c r="CW54" s="265"/>
      <c r="CX54" s="265"/>
      <c r="CY54" s="265"/>
      <c r="CZ54" s="265"/>
      <c r="DA54" s="265"/>
      <c r="DB54" s="265"/>
      <c r="DC54" s="265"/>
      <c r="DD54" s="265"/>
      <c r="DE54" s="265"/>
      <c r="DF54" s="265"/>
      <c r="DG54" s="265"/>
      <c r="DH54" s="265"/>
      <c r="DI54" s="265"/>
      <c r="DJ54" s="265"/>
      <c r="DK54" s="265"/>
      <c r="DL54" s="265"/>
      <c r="DM54" s="265"/>
      <c r="DN54" s="265"/>
      <c r="DO54" s="265"/>
      <c r="DP54" s="265"/>
      <c r="DQ54" s="265"/>
      <c r="DR54" s="265"/>
      <c r="DS54" s="265"/>
      <c r="DT54" s="265"/>
      <c r="DU54" s="265"/>
      <c r="DV54" s="265"/>
      <c r="DW54" s="265"/>
    </row>
    <row r="55" spans="2:154" s="4" customFormat="1" ht="13.5" thickBot="1" x14ac:dyDescent="0.35">
      <c r="B55" s="334" t="s">
        <v>142</v>
      </c>
      <c r="C55" s="335">
        <f>C54/C53</f>
        <v>0</v>
      </c>
      <c r="D55" s="335">
        <f t="shared" ref="D55:G55" si="102">D54/D53</f>
        <v>0</v>
      </c>
      <c r="E55" s="335">
        <f t="shared" si="102"/>
        <v>0</v>
      </c>
      <c r="F55" s="335">
        <f t="shared" si="102"/>
        <v>0</v>
      </c>
      <c r="G55" s="336">
        <f t="shared" si="102"/>
        <v>0</v>
      </c>
      <c r="H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44"/>
      <c r="BV55" s="178"/>
      <c r="BX55" s="265"/>
      <c r="BY55" s="265"/>
      <c r="BZ55" s="351" t="s">
        <v>114</v>
      </c>
      <c r="CA55" s="351">
        <f>CJ14</f>
        <v>0</v>
      </c>
      <c r="CB55" s="351">
        <f>CV14</f>
        <v>0</v>
      </c>
      <c r="CC55" s="351">
        <f>DH14</f>
        <v>0</v>
      </c>
      <c r="CD55" s="351">
        <f>DT14</f>
        <v>0</v>
      </c>
      <c r="CE55" s="351">
        <f>SUM(CA55:CD55)</f>
        <v>0</v>
      </c>
      <c r="CF55" s="265"/>
      <c r="CG55" s="265"/>
      <c r="CH55" s="265"/>
      <c r="CI55" s="265"/>
      <c r="CJ55" s="265"/>
      <c r="CK55" s="265"/>
      <c r="CL55" s="265"/>
      <c r="CM55" s="265"/>
      <c r="CN55" s="265"/>
      <c r="CO55" s="265"/>
      <c r="CP55" s="265"/>
      <c r="CQ55" s="265"/>
      <c r="CR55" s="265"/>
      <c r="CS55" s="265"/>
      <c r="CT55" s="265"/>
      <c r="CU55" s="265"/>
      <c r="CV55" s="265"/>
      <c r="CW55" s="265"/>
      <c r="CX55" s="265"/>
      <c r="CY55" s="265"/>
      <c r="CZ55" s="265"/>
      <c r="DA55" s="265"/>
      <c r="DB55" s="265"/>
      <c r="DC55" s="265"/>
      <c r="DD55" s="265"/>
      <c r="DE55" s="265"/>
      <c r="DF55" s="265"/>
      <c r="DG55" s="265"/>
      <c r="DH55" s="265"/>
      <c r="DI55" s="265"/>
      <c r="DJ55" s="265"/>
      <c r="DK55" s="265"/>
      <c r="DL55" s="265"/>
      <c r="DM55" s="265"/>
      <c r="DN55" s="265"/>
      <c r="DO55" s="265"/>
      <c r="DP55" s="265"/>
      <c r="DQ55" s="265"/>
      <c r="DR55" s="265"/>
      <c r="DS55" s="265"/>
      <c r="DT55" s="265"/>
      <c r="DU55" s="265"/>
      <c r="DV55" s="265"/>
      <c r="DW55" s="265"/>
    </row>
    <row r="56" spans="2:154" ht="14.25" thickTop="1" x14ac:dyDescent="0.3">
      <c r="B56" s="337" t="s">
        <v>200</v>
      </c>
      <c r="C56" s="371" t="s">
        <v>197</v>
      </c>
      <c r="D56" s="371"/>
      <c r="E56" s="377" t="s">
        <v>198</v>
      </c>
      <c r="F56" s="377"/>
      <c r="G56" s="333" t="s">
        <v>156</v>
      </c>
      <c r="BU56" s="144"/>
      <c r="BV56" s="178"/>
      <c r="BW56" s="1"/>
      <c r="BX56" s="144"/>
      <c r="BZ56" s="358" t="s">
        <v>123</v>
      </c>
      <c r="CA56" s="351">
        <f>SUM(CA54:CA55)</f>
        <v>0</v>
      </c>
      <c r="CB56" s="351">
        <f>SUM(CB54:CB55)</f>
        <v>0</v>
      </c>
      <c r="CC56" s="351">
        <f>SUM(CC54:CC55)</f>
        <v>0</v>
      </c>
      <c r="CD56" s="351">
        <f>SUM(CD54:CD55)</f>
        <v>0</v>
      </c>
      <c r="CE56" s="351">
        <f>SUM(CE54:CE55)</f>
        <v>0</v>
      </c>
      <c r="DX56" s="1"/>
    </row>
    <row r="57" spans="2:154" s="4" customFormat="1" x14ac:dyDescent="0.3">
      <c r="B57" s="327" t="s">
        <v>157</v>
      </c>
      <c r="C57" s="372">
        <f>SUM(C53:D53)</f>
        <v>70</v>
      </c>
      <c r="D57" s="372"/>
      <c r="E57" s="378">
        <f>SUM(E53:F53)</f>
        <v>80</v>
      </c>
      <c r="F57" s="378"/>
      <c r="G57" s="322">
        <f>SUM(C57:F57)</f>
        <v>150</v>
      </c>
      <c r="H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44"/>
      <c r="BV57" s="178"/>
      <c r="BX57" s="265"/>
      <c r="BY57" s="265"/>
      <c r="BZ57" s="352" t="s">
        <v>211</v>
      </c>
      <c r="CA57" s="353" t="e">
        <f>CA55/CA56</f>
        <v>#DIV/0!</v>
      </c>
      <c r="CB57" s="353" t="e">
        <f>CB55/CB56</f>
        <v>#DIV/0!</v>
      </c>
      <c r="CC57" s="353" t="e">
        <f>CC55/CC56</f>
        <v>#DIV/0!</v>
      </c>
      <c r="CD57" s="353" t="e">
        <f>CD55/CD56</f>
        <v>#DIV/0!</v>
      </c>
      <c r="CE57" s="353" t="e">
        <f>CE55/CE56</f>
        <v>#DIV/0!</v>
      </c>
      <c r="CF57" s="265"/>
      <c r="CG57" s="265"/>
      <c r="CH57" s="265"/>
      <c r="CI57" s="265"/>
      <c r="CJ57" s="265"/>
      <c r="CK57" s="265"/>
      <c r="CL57" s="265"/>
      <c r="CM57" s="265"/>
      <c r="CN57" s="265"/>
      <c r="CO57" s="265"/>
      <c r="CP57" s="265"/>
      <c r="CQ57" s="265"/>
      <c r="CR57" s="265"/>
      <c r="CS57" s="265"/>
      <c r="CT57" s="265"/>
      <c r="CU57" s="265"/>
      <c r="CV57" s="265"/>
      <c r="CW57" s="265"/>
      <c r="CX57" s="265"/>
      <c r="CY57" s="265"/>
      <c r="CZ57" s="265"/>
      <c r="DA57" s="265"/>
      <c r="DB57" s="265"/>
      <c r="DC57" s="265"/>
      <c r="DD57" s="265"/>
      <c r="DE57" s="265"/>
      <c r="DF57" s="265"/>
      <c r="DG57" s="265"/>
      <c r="DH57" s="265"/>
      <c r="DI57" s="265"/>
      <c r="DJ57" s="265"/>
      <c r="DK57" s="265"/>
      <c r="DL57" s="265"/>
      <c r="DM57" s="265"/>
      <c r="DN57" s="265"/>
      <c r="DO57" s="265"/>
      <c r="DP57" s="265"/>
      <c r="DQ57" s="265"/>
      <c r="DR57" s="265"/>
      <c r="DS57" s="265"/>
      <c r="DT57" s="265"/>
      <c r="DU57" s="265"/>
      <c r="DV57" s="265"/>
      <c r="DW57" s="265"/>
    </row>
    <row r="58" spans="2:154" s="4" customFormat="1" x14ac:dyDescent="0.3">
      <c r="B58" s="321" t="s">
        <v>158</v>
      </c>
      <c r="C58" s="372">
        <f>SUM(C54:D54)</f>
        <v>0</v>
      </c>
      <c r="D58" s="372"/>
      <c r="E58" s="378">
        <f>SUM(E54:F54)</f>
        <v>0</v>
      </c>
      <c r="F58" s="378"/>
      <c r="G58" s="322">
        <f>SUM(C58:F58)</f>
        <v>0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44"/>
      <c r="BV58" s="178"/>
      <c r="BX58" s="265"/>
      <c r="BY58" s="265"/>
      <c r="BZ58" s="265"/>
      <c r="CA58" s="265"/>
      <c r="CB58" s="265"/>
      <c r="CC58" s="265"/>
      <c r="CD58" s="265"/>
      <c r="CE58" s="265"/>
      <c r="CF58" s="265"/>
      <c r="CG58" s="265"/>
      <c r="CH58" s="265"/>
      <c r="CI58" s="265"/>
      <c r="CJ58" s="265"/>
      <c r="CK58" s="265"/>
      <c r="CL58" s="265"/>
      <c r="CM58" s="265"/>
      <c r="CN58" s="265"/>
      <c r="CO58" s="265"/>
      <c r="CP58" s="265"/>
      <c r="CQ58" s="265"/>
      <c r="CR58" s="265"/>
      <c r="CS58" s="265"/>
      <c r="CT58" s="265"/>
      <c r="CU58" s="265"/>
      <c r="CV58" s="265"/>
      <c r="CW58" s="265"/>
      <c r="CX58" s="265"/>
      <c r="CY58" s="265"/>
      <c r="CZ58" s="265"/>
      <c r="DA58" s="265"/>
      <c r="DB58" s="265"/>
      <c r="DC58" s="265"/>
      <c r="DD58" s="265"/>
      <c r="DE58" s="265"/>
      <c r="DF58" s="265"/>
      <c r="DG58" s="265"/>
      <c r="DH58" s="265"/>
      <c r="DI58" s="265"/>
      <c r="DJ58" s="265"/>
      <c r="DK58" s="265"/>
      <c r="DL58" s="265"/>
      <c r="DM58" s="265"/>
      <c r="DN58" s="265"/>
      <c r="DO58" s="265"/>
      <c r="DP58" s="265"/>
      <c r="DQ58" s="265"/>
      <c r="DR58" s="265"/>
      <c r="DS58" s="265"/>
      <c r="DT58" s="265"/>
      <c r="DU58" s="265"/>
      <c r="DV58" s="265"/>
      <c r="DW58" s="265"/>
    </row>
    <row r="59" spans="2:154" s="4" customFormat="1" ht="13.5" thickBot="1" x14ac:dyDescent="0.35">
      <c r="B59" s="323"/>
      <c r="C59" s="370">
        <f>C58/C57</f>
        <v>0</v>
      </c>
      <c r="D59" s="370"/>
      <c r="E59" s="376">
        <f>E58/E57</f>
        <v>0</v>
      </c>
      <c r="F59" s="376"/>
      <c r="G59" s="324">
        <f>G58/G57</f>
        <v>0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44"/>
      <c r="BV59" s="178"/>
      <c r="BX59" s="265"/>
      <c r="BY59" s="265"/>
      <c r="BZ59" s="265"/>
      <c r="CA59" s="265"/>
      <c r="CB59" s="265"/>
      <c r="CC59" s="265"/>
      <c r="CD59" s="265"/>
      <c r="CE59" s="265"/>
      <c r="CF59" s="265"/>
      <c r="CG59" s="265"/>
      <c r="CH59" s="265"/>
      <c r="CI59" s="265"/>
      <c r="CJ59" s="265"/>
      <c r="CK59" s="265"/>
      <c r="CL59" s="265"/>
      <c r="CM59" s="265"/>
      <c r="CN59" s="265"/>
      <c r="CO59" s="265"/>
      <c r="CP59" s="265"/>
      <c r="CQ59" s="265"/>
      <c r="CR59" s="265"/>
      <c r="CS59" s="265"/>
      <c r="CT59" s="265"/>
      <c r="CU59" s="265"/>
      <c r="CV59" s="265"/>
      <c r="CW59" s="265"/>
      <c r="CX59" s="265"/>
      <c r="CY59" s="265"/>
      <c r="CZ59" s="265"/>
      <c r="DA59" s="265"/>
      <c r="DB59" s="265"/>
      <c r="DC59" s="265"/>
      <c r="DD59" s="265"/>
      <c r="DE59" s="265"/>
      <c r="DF59" s="265"/>
      <c r="DG59" s="265"/>
      <c r="DH59" s="265"/>
      <c r="DI59" s="265"/>
      <c r="DJ59" s="265"/>
      <c r="DK59" s="265"/>
      <c r="DL59" s="265"/>
      <c r="DM59" s="265"/>
      <c r="DN59" s="265"/>
      <c r="DO59" s="265"/>
      <c r="DP59" s="265"/>
      <c r="DQ59" s="265"/>
      <c r="DR59" s="265"/>
      <c r="DS59" s="265"/>
      <c r="DT59" s="265"/>
      <c r="DU59" s="265"/>
      <c r="DV59" s="265"/>
      <c r="DW59" s="265"/>
    </row>
    <row r="60" spans="2:154" s="4" customFormat="1" x14ac:dyDescent="0.3"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44"/>
      <c r="BV60" s="178"/>
      <c r="BX60" s="265"/>
      <c r="BY60" s="265"/>
      <c r="BZ60" s="265"/>
      <c r="CA60" s="265"/>
      <c r="CB60" s="265"/>
      <c r="CC60" s="265"/>
      <c r="CD60" s="265"/>
      <c r="CE60" s="265"/>
      <c r="CF60" s="265"/>
      <c r="CG60" s="265"/>
      <c r="CH60" s="265"/>
      <c r="CI60" s="265"/>
      <c r="CJ60" s="265"/>
      <c r="CK60" s="265"/>
      <c r="CL60" s="265"/>
      <c r="CM60" s="265"/>
      <c r="CN60" s="265"/>
      <c r="CO60" s="265"/>
      <c r="CP60" s="265"/>
      <c r="CQ60" s="265"/>
      <c r="CR60" s="265"/>
      <c r="CS60" s="265"/>
      <c r="CT60" s="265"/>
      <c r="CU60" s="265"/>
      <c r="CV60" s="265"/>
      <c r="CW60" s="265"/>
      <c r="CX60" s="265"/>
      <c r="CY60" s="265"/>
      <c r="CZ60" s="265"/>
      <c r="DA60" s="265"/>
      <c r="DB60" s="265"/>
      <c r="DC60" s="265"/>
      <c r="DD60" s="265"/>
      <c r="DE60" s="265"/>
      <c r="DF60" s="265"/>
      <c r="DG60" s="265"/>
      <c r="DH60" s="265"/>
      <c r="DI60" s="265"/>
      <c r="DJ60" s="265"/>
      <c r="DK60" s="265"/>
      <c r="DL60" s="265"/>
      <c r="DM60" s="265"/>
      <c r="DN60" s="265"/>
      <c r="DO60" s="265"/>
      <c r="DP60" s="265"/>
      <c r="DQ60" s="265"/>
      <c r="DR60" s="265"/>
      <c r="DS60" s="265"/>
      <c r="DT60" s="265"/>
      <c r="DU60" s="265"/>
      <c r="DV60" s="265"/>
      <c r="DW60" s="265"/>
    </row>
    <row r="61" spans="2:154" s="4" customFormat="1" ht="15.75" thickBot="1" x14ac:dyDescent="0.35">
      <c r="B61" s="340" t="s">
        <v>207</v>
      </c>
      <c r="C61" s="1"/>
      <c r="D61" s="1"/>
      <c r="E61" s="1"/>
      <c r="F61" s="1"/>
      <c r="G61" s="254" t="s">
        <v>160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44"/>
      <c r="BV61" s="178"/>
      <c r="BX61" s="265"/>
      <c r="BY61" s="265"/>
      <c r="CF61" s="265"/>
      <c r="CG61" s="265"/>
      <c r="CH61" s="265"/>
      <c r="CI61" s="265"/>
      <c r="CJ61" s="265"/>
      <c r="CK61" s="265"/>
      <c r="CL61" s="265"/>
      <c r="CM61" s="265"/>
      <c r="CN61" s="265"/>
      <c r="CO61" s="265"/>
      <c r="CP61" s="265"/>
      <c r="CQ61" s="265"/>
      <c r="CR61" s="265"/>
      <c r="CS61" s="265"/>
      <c r="CT61" s="265"/>
      <c r="CU61" s="265"/>
      <c r="CV61" s="265"/>
      <c r="CW61" s="265"/>
      <c r="CX61" s="265"/>
      <c r="CY61" s="265"/>
      <c r="CZ61" s="265"/>
      <c r="DA61" s="265"/>
      <c r="DB61" s="265"/>
      <c r="DC61" s="265"/>
      <c r="DD61" s="265"/>
      <c r="DE61" s="265"/>
      <c r="DF61" s="265"/>
      <c r="DG61" s="265"/>
      <c r="DH61" s="265"/>
      <c r="DI61" s="265"/>
      <c r="DJ61" s="265"/>
      <c r="DK61" s="265"/>
      <c r="DL61" s="265"/>
      <c r="DM61" s="265"/>
      <c r="DN61" s="265"/>
      <c r="DO61" s="265"/>
      <c r="DP61" s="265"/>
      <c r="DQ61" s="265"/>
      <c r="DR61" s="265"/>
      <c r="DS61" s="265"/>
      <c r="DT61" s="265"/>
      <c r="DU61" s="265"/>
      <c r="DV61" s="265"/>
      <c r="DW61" s="265"/>
    </row>
    <row r="62" spans="2:154" s="4" customFormat="1" ht="13.5" x14ac:dyDescent="0.3">
      <c r="B62" s="325" t="s">
        <v>199</v>
      </c>
      <c r="C62" s="326" t="s">
        <v>39</v>
      </c>
      <c r="D62" s="326" t="s">
        <v>153</v>
      </c>
      <c r="E62" s="326" t="s">
        <v>154</v>
      </c>
      <c r="F62" s="326" t="s">
        <v>155</v>
      </c>
      <c r="G62" s="320" t="s">
        <v>156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44"/>
      <c r="BV62" s="178"/>
      <c r="BX62" s="265"/>
      <c r="BY62" s="265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44"/>
      <c r="EU62" s="178"/>
      <c r="EV62" s="1"/>
      <c r="EW62" s="144"/>
      <c r="EX62" s="144"/>
    </row>
    <row r="63" spans="2:154" s="4" customFormat="1" x14ac:dyDescent="0.3">
      <c r="B63" s="327" t="s">
        <v>157</v>
      </c>
      <c r="C63" s="319">
        <f>C53*100000/$H$18</f>
        <v>3181.818181818182</v>
      </c>
      <c r="D63" s="319">
        <f>D53*100000/$H$18</f>
        <v>3181.818181818182</v>
      </c>
      <c r="E63" s="319">
        <f>E53*100000/$H$18</f>
        <v>3636.3636363636365</v>
      </c>
      <c r="F63" s="319">
        <f>F53*100000/$H$18</f>
        <v>3636.3636363636365</v>
      </c>
      <c r="G63" s="328">
        <f>SUM(C63:F63)</f>
        <v>13636.363636363636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44"/>
      <c r="BV63" s="178"/>
      <c r="BX63" s="265"/>
      <c r="BY63" s="265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44"/>
      <c r="EU63" s="178"/>
      <c r="EV63" s="1"/>
      <c r="EW63" s="144"/>
      <c r="EX63" s="144"/>
    </row>
    <row r="64" spans="2:154" s="4" customFormat="1" x14ac:dyDescent="0.3">
      <c r="B64" s="321" t="s">
        <v>158</v>
      </c>
      <c r="C64" s="319">
        <f>AQ15</f>
        <v>0</v>
      </c>
      <c r="D64" s="319">
        <f>BA15</f>
        <v>0</v>
      </c>
      <c r="E64" s="319">
        <f>BK15</f>
        <v>0</v>
      </c>
      <c r="F64" s="319">
        <f>BU15</f>
        <v>0</v>
      </c>
      <c r="G64" s="328">
        <f>SUM(C64:F64)</f>
        <v>0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44"/>
      <c r="BV64" s="178"/>
      <c r="BX64" s="265"/>
      <c r="BY64" s="265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44"/>
      <c r="EU64" s="178"/>
      <c r="EV64" s="1"/>
      <c r="EW64" s="144"/>
      <c r="EX64" s="144"/>
    </row>
    <row r="65" spans="2:154" s="4" customFormat="1" ht="13.5" thickBot="1" x14ac:dyDescent="0.35">
      <c r="B65" s="334" t="s">
        <v>142</v>
      </c>
      <c r="C65" s="335">
        <f>C64/C63</f>
        <v>0</v>
      </c>
      <c r="D65" s="335">
        <f t="shared" ref="D65" si="103">D64/D63</f>
        <v>0</v>
      </c>
      <c r="E65" s="335">
        <f t="shared" ref="E65" si="104">E64/E63</f>
        <v>0</v>
      </c>
      <c r="F65" s="335">
        <f t="shared" ref="F65" si="105">F64/F63</f>
        <v>0</v>
      </c>
      <c r="G65" s="336">
        <f t="shared" ref="G65" si="106">G64/G63</f>
        <v>0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44"/>
      <c r="BV65" s="178"/>
      <c r="BX65" s="265"/>
      <c r="BY65" s="265"/>
      <c r="BZ65" s="265"/>
      <c r="CA65" s="265"/>
      <c r="CB65" s="265"/>
      <c r="CC65" s="265"/>
      <c r="CD65" s="265"/>
      <c r="CE65" s="265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44"/>
      <c r="EU65" s="178"/>
      <c r="EV65" s="1"/>
      <c r="EW65" s="144"/>
      <c r="EX65" s="144"/>
    </row>
    <row r="66" spans="2:154" s="4" customFormat="1" ht="14.25" thickTop="1" x14ac:dyDescent="0.3">
      <c r="B66" s="337" t="s">
        <v>200</v>
      </c>
      <c r="C66" s="371" t="s">
        <v>197</v>
      </c>
      <c r="D66" s="371"/>
      <c r="E66" s="377" t="s">
        <v>198</v>
      </c>
      <c r="F66" s="377"/>
      <c r="G66" s="333" t="s">
        <v>156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44"/>
      <c r="BV66" s="178"/>
      <c r="BX66" s="265"/>
      <c r="BY66" s="265"/>
      <c r="BZ66" s="265"/>
      <c r="CA66" s="265"/>
      <c r="CB66" s="265"/>
      <c r="CC66" s="265"/>
      <c r="CD66" s="265"/>
      <c r="CE66" s="265"/>
      <c r="CF66" s="265"/>
      <c r="CG66" s="265"/>
      <c r="CH66" s="265"/>
      <c r="CI66" s="265"/>
      <c r="CJ66" s="265"/>
      <c r="CK66" s="265"/>
      <c r="CL66" s="265"/>
      <c r="CM66" s="265"/>
      <c r="CN66" s="265"/>
      <c r="CO66" s="265"/>
      <c r="CP66" s="265"/>
      <c r="CQ66" s="265"/>
      <c r="CR66" s="265"/>
      <c r="CS66" s="265"/>
      <c r="CT66" s="265"/>
      <c r="CU66" s="265"/>
      <c r="CV66" s="265"/>
      <c r="CW66" s="265"/>
      <c r="CX66" s="265"/>
      <c r="CY66" s="265"/>
      <c r="CZ66" s="265"/>
      <c r="DA66" s="265"/>
      <c r="DB66" s="265"/>
      <c r="DC66" s="265"/>
      <c r="DD66" s="265"/>
      <c r="DE66" s="265"/>
      <c r="DF66" s="265"/>
      <c r="DG66" s="265"/>
      <c r="DH66" s="265"/>
      <c r="DI66" s="265"/>
      <c r="DJ66" s="265"/>
      <c r="DK66" s="265"/>
      <c r="DL66" s="265"/>
      <c r="DM66" s="265"/>
      <c r="DN66" s="265"/>
      <c r="DO66" s="265"/>
      <c r="DP66" s="265"/>
      <c r="DQ66" s="265"/>
      <c r="DR66" s="265"/>
      <c r="DS66" s="265"/>
      <c r="DT66" s="265"/>
      <c r="DU66" s="265"/>
      <c r="DV66" s="265"/>
      <c r="DW66" s="265"/>
    </row>
    <row r="67" spans="2:154" s="4" customFormat="1" x14ac:dyDescent="0.3">
      <c r="B67" s="321" t="s">
        <v>157</v>
      </c>
      <c r="C67" s="372">
        <f>SUM(C63:D63)</f>
        <v>6363.636363636364</v>
      </c>
      <c r="D67" s="372"/>
      <c r="E67" s="378">
        <f>SUM(E63:F63)</f>
        <v>7272.727272727273</v>
      </c>
      <c r="F67" s="378"/>
      <c r="G67" s="328">
        <f>SUM(C67:F67)</f>
        <v>13636.363636363636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44"/>
      <c r="BV67" s="178"/>
      <c r="BX67" s="265"/>
      <c r="BY67" s="265"/>
      <c r="BZ67" s="265"/>
      <c r="CA67" s="265"/>
      <c r="CB67" s="265"/>
      <c r="CC67" s="265"/>
      <c r="CD67" s="265"/>
      <c r="CE67" s="265"/>
      <c r="CF67" s="265"/>
      <c r="CG67" s="265"/>
      <c r="CH67" s="265"/>
      <c r="CI67" s="265"/>
      <c r="CJ67" s="265"/>
      <c r="CK67" s="265"/>
      <c r="CL67" s="265"/>
      <c r="CM67" s="265"/>
      <c r="CN67" s="265"/>
      <c r="CO67" s="265"/>
      <c r="CP67" s="265"/>
      <c r="CQ67" s="265"/>
      <c r="CR67" s="265"/>
      <c r="CS67" s="265"/>
      <c r="CT67" s="265"/>
      <c r="CU67" s="265"/>
      <c r="CV67" s="265"/>
      <c r="CW67" s="265"/>
      <c r="CX67" s="265"/>
      <c r="CY67" s="265"/>
      <c r="CZ67" s="265"/>
      <c r="DA67" s="265"/>
      <c r="DB67" s="265"/>
      <c r="DC67" s="265"/>
      <c r="DD67" s="265"/>
      <c r="DE67" s="265"/>
      <c r="DF67" s="265"/>
      <c r="DG67" s="265"/>
      <c r="DH67" s="265"/>
      <c r="DI67" s="265"/>
      <c r="DJ67" s="265"/>
      <c r="DK67" s="265"/>
      <c r="DL67" s="265"/>
      <c r="DM67" s="265"/>
      <c r="DN67" s="265"/>
      <c r="DO67" s="265"/>
      <c r="DP67" s="265"/>
      <c r="DQ67" s="265"/>
      <c r="DR67" s="265"/>
      <c r="DS67" s="265"/>
      <c r="DT67" s="265"/>
      <c r="DU67" s="265"/>
      <c r="DV67" s="265"/>
      <c r="DW67" s="265"/>
    </row>
    <row r="68" spans="2:154" s="4" customFormat="1" x14ac:dyDescent="0.3">
      <c r="B68" s="321" t="s">
        <v>158</v>
      </c>
      <c r="C68" s="372">
        <f>SUM(C64:D64)</f>
        <v>0</v>
      </c>
      <c r="D68" s="372"/>
      <c r="E68" s="378">
        <f>SUM(E64:F64)</f>
        <v>0</v>
      </c>
      <c r="F68" s="378"/>
      <c r="G68" s="328">
        <f>SUM(C68:F68)</f>
        <v>0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44"/>
      <c r="BV68" s="178"/>
      <c r="BX68" s="265"/>
      <c r="BY68" s="265"/>
      <c r="BZ68" s="265"/>
      <c r="CA68" s="265"/>
      <c r="CB68" s="265"/>
      <c r="CC68" s="265"/>
      <c r="CD68" s="265"/>
      <c r="CE68" s="265"/>
      <c r="CF68" s="265"/>
      <c r="CG68" s="265"/>
      <c r="CH68" s="265"/>
      <c r="CI68" s="265"/>
      <c r="CJ68" s="265"/>
      <c r="CK68" s="265"/>
      <c r="CL68" s="265"/>
      <c r="CM68" s="265"/>
      <c r="CN68" s="265"/>
      <c r="CO68" s="265"/>
      <c r="CP68" s="265"/>
      <c r="CQ68" s="265"/>
      <c r="CR68" s="265"/>
      <c r="CS68" s="265"/>
      <c r="CT68" s="265"/>
      <c r="CU68" s="265"/>
      <c r="CV68" s="265"/>
      <c r="CW68" s="265"/>
      <c r="CX68" s="265"/>
      <c r="CY68" s="265"/>
      <c r="CZ68" s="265"/>
      <c r="DA68" s="265"/>
      <c r="DB68" s="265"/>
      <c r="DC68" s="265"/>
      <c r="DD68" s="265"/>
      <c r="DE68" s="265"/>
      <c r="DF68" s="265"/>
      <c r="DG68" s="265"/>
      <c r="DH68" s="265"/>
      <c r="DI68" s="265"/>
      <c r="DJ68" s="265"/>
      <c r="DK68" s="265"/>
      <c r="DL68" s="265"/>
      <c r="DM68" s="265"/>
      <c r="DN68" s="265"/>
      <c r="DO68" s="265"/>
      <c r="DP68" s="265"/>
      <c r="DQ68" s="265"/>
      <c r="DR68" s="265"/>
      <c r="DS68" s="265"/>
      <c r="DT68" s="265"/>
      <c r="DU68" s="265"/>
      <c r="DV68" s="265"/>
      <c r="DW68" s="265"/>
    </row>
    <row r="69" spans="2:154" s="4" customFormat="1" ht="13.5" thickBot="1" x14ac:dyDescent="0.35">
      <c r="B69" s="323"/>
      <c r="C69" s="370">
        <f>C68/C67</f>
        <v>0</v>
      </c>
      <c r="D69" s="370"/>
      <c r="E69" s="376">
        <f>E68/E67</f>
        <v>0</v>
      </c>
      <c r="F69" s="376"/>
      <c r="G69" s="324">
        <f>G68/G67</f>
        <v>0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44"/>
      <c r="BV69" s="178"/>
      <c r="BX69" s="265"/>
      <c r="BY69" s="265"/>
      <c r="BZ69" s="265"/>
      <c r="CA69" s="265"/>
      <c r="CB69" s="265"/>
      <c r="CC69" s="265"/>
      <c r="CD69" s="265"/>
      <c r="CE69" s="265"/>
      <c r="CF69" s="265"/>
      <c r="CG69" s="265"/>
      <c r="CH69" s="265"/>
      <c r="CI69" s="265"/>
      <c r="CJ69" s="265"/>
      <c r="CK69" s="265"/>
      <c r="CL69" s="265"/>
      <c r="CM69" s="265"/>
      <c r="CN69" s="265"/>
      <c r="CO69" s="265"/>
      <c r="CP69" s="265"/>
      <c r="CQ69" s="265"/>
      <c r="CR69" s="265"/>
      <c r="CS69" s="265"/>
      <c r="CT69" s="265"/>
      <c r="CU69" s="265"/>
      <c r="CV69" s="265"/>
      <c r="CW69" s="265"/>
      <c r="CX69" s="265"/>
      <c r="CY69" s="265"/>
      <c r="CZ69" s="265"/>
      <c r="DA69" s="265"/>
      <c r="DB69" s="265"/>
      <c r="DC69" s="265"/>
      <c r="DD69" s="265"/>
      <c r="DE69" s="265"/>
      <c r="DF69" s="265"/>
      <c r="DG69" s="265"/>
      <c r="DH69" s="265"/>
      <c r="DI69" s="265"/>
      <c r="DJ69" s="265"/>
      <c r="DK69" s="265"/>
      <c r="DL69" s="265"/>
      <c r="DM69" s="265"/>
      <c r="DN69" s="265"/>
      <c r="DO69" s="265"/>
      <c r="DP69" s="265"/>
      <c r="DQ69" s="265"/>
      <c r="DR69" s="265"/>
      <c r="DS69" s="265"/>
      <c r="DT69" s="265"/>
      <c r="DU69" s="265"/>
      <c r="DV69" s="265"/>
      <c r="DW69" s="265"/>
    </row>
    <row r="70" spans="2:154" s="4" customFormat="1" x14ac:dyDescent="0.3"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44"/>
      <c r="BV70" s="178"/>
      <c r="BX70" s="265"/>
      <c r="BY70" s="265"/>
      <c r="BZ70" s="144"/>
      <c r="CA70" s="144"/>
      <c r="CB70" s="144"/>
      <c r="CC70" s="144"/>
      <c r="CD70" s="144"/>
      <c r="CE70" s="144"/>
      <c r="CF70" s="265"/>
      <c r="CG70" s="265"/>
      <c r="CH70" s="265"/>
      <c r="CI70" s="265"/>
      <c r="CJ70" s="265"/>
      <c r="CK70" s="265"/>
      <c r="CL70" s="265"/>
      <c r="CM70" s="265"/>
      <c r="CN70" s="265"/>
      <c r="CO70" s="265"/>
      <c r="CP70" s="265"/>
      <c r="CQ70" s="265"/>
      <c r="CR70" s="265"/>
      <c r="CS70" s="265"/>
      <c r="CT70" s="265"/>
      <c r="CU70" s="265"/>
      <c r="CV70" s="265"/>
      <c r="CW70" s="265"/>
      <c r="CX70" s="265"/>
      <c r="CY70" s="265"/>
      <c r="CZ70" s="265"/>
      <c r="DA70" s="265"/>
      <c r="DB70" s="265"/>
      <c r="DC70" s="265"/>
      <c r="DD70" s="265"/>
      <c r="DE70" s="265"/>
      <c r="DF70" s="265"/>
      <c r="DG70" s="265"/>
      <c r="DH70" s="265"/>
      <c r="DI70" s="265"/>
      <c r="DJ70" s="265"/>
      <c r="DK70" s="265"/>
      <c r="DL70" s="265"/>
      <c r="DM70" s="265"/>
      <c r="DN70" s="265"/>
      <c r="DO70" s="265"/>
      <c r="DP70" s="265"/>
      <c r="DQ70" s="265"/>
      <c r="DR70" s="265"/>
      <c r="DS70" s="265"/>
      <c r="DT70" s="265"/>
      <c r="DU70" s="265"/>
      <c r="DV70" s="265"/>
      <c r="DW70" s="265"/>
    </row>
    <row r="71" spans="2:154" ht="15.75" thickBot="1" x14ac:dyDescent="0.35">
      <c r="B71" s="340" t="s">
        <v>208</v>
      </c>
      <c r="G71" s="254" t="s">
        <v>160</v>
      </c>
      <c r="BU71" s="144"/>
      <c r="BV71" s="178"/>
      <c r="BW71" s="1"/>
      <c r="BX71" s="144"/>
      <c r="DX71" s="1"/>
    </row>
    <row r="72" spans="2:154" x14ac:dyDescent="0.3">
      <c r="B72" s="329" t="s">
        <v>196</v>
      </c>
      <c r="C72" s="326" t="s">
        <v>39</v>
      </c>
      <c r="D72" s="326" t="s">
        <v>153</v>
      </c>
      <c r="E72" s="326" t="s">
        <v>154</v>
      </c>
      <c r="F72" s="326" t="s">
        <v>155</v>
      </c>
      <c r="G72" s="320" t="s">
        <v>166</v>
      </c>
      <c r="BU72" s="144"/>
      <c r="BV72" s="178"/>
      <c r="BW72" s="1"/>
      <c r="BX72" s="144"/>
      <c r="DX72" s="1"/>
    </row>
    <row r="73" spans="2:154" x14ac:dyDescent="0.3">
      <c r="B73" s="321" t="s">
        <v>131</v>
      </c>
      <c r="C73" s="181">
        <f>SUMIFS('Raw Data'!$W:$W,'Raw Data'!$C:$C,Summary!$B73,'Raw Data'!$J:$J,"&lt;14")</f>
        <v>0</v>
      </c>
      <c r="D73" s="181">
        <f>SUMIFS('Raw Data'!$W:$W,'Raw Data'!$C:$C,Summary!$B73,'Raw Data'!$J:$J,"&lt;29")-C73</f>
        <v>0</v>
      </c>
      <c r="E73" s="181">
        <f>SUMIFS('Raw Data'!$W:$W,'Raw Data'!$C:$C,Summary!$B73,'Raw Data'!$J:$J,"&lt;41")-C73-D73</f>
        <v>0</v>
      </c>
      <c r="F73" s="181">
        <f>SUMIFS('Raw Data'!$W:$W,'Raw Data'!$C:$C,Summary!$B73,'Raw Data'!$J:$J,"&lt;54")-C73-D73-E73</f>
        <v>0</v>
      </c>
      <c r="G73" s="328">
        <f>SUM(C73:F73)</f>
        <v>0</v>
      </c>
      <c r="H73" s="339" t="e">
        <f>G73/$G$76</f>
        <v>#DIV/0!</v>
      </c>
      <c r="BU73" s="144"/>
      <c r="BV73" s="178"/>
      <c r="BW73" s="1"/>
      <c r="BX73" s="144"/>
      <c r="DX73" s="1"/>
    </row>
    <row r="74" spans="2:154" x14ac:dyDescent="0.3">
      <c r="B74" s="321" t="s">
        <v>132</v>
      </c>
      <c r="C74" s="181">
        <f>SUMIFS('Raw Data'!$W:$W,'Raw Data'!$C:$C,Summary!$B74,'Raw Data'!$J:$J,"&lt;14")</f>
        <v>0</v>
      </c>
      <c r="D74" s="181">
        <f>SUMIFS('Raw Data'!$W:$W,'Raw Data'!$C:$C,Summary!$B74,'Raw Data'!$J:$J,"&lt;29")-C74</f>
        <v>0</v>
      </c>
      <c r="E74" s="181">
        <f>SUMIFS('Raw Data'!$W:$W,'Raw Data'!$C:$C,Summary!$B74,'Raw Data'!$J:$J,"&lt;41")-C74-D74</f>
        <v>0</v>
      </c>
      <c r="F74" s="181">
        <f>SUMIFS('Raw Data'!$W:$W,'Raw Data'!$C:$C,Summary!$B74,'Raw Data'!$J:$J,"&lt;54")-C74-D74-E74</f>
        <v>0</v>
      </c>
      <c r="G74" s="328">
        <f>SUM(C74:F74)</f>
        <v>0</v>
      </c>
      <c r="H74" s="339" t="e">
        <f t="shared" ref="H74:H76" si="107">G74/$G$76</f>
        <v>#DIV/0!</v>
      </c>
      <c r="BU74" s="144"/>
      <c r="BV74" s="178"/>
      <c r="BW74" s="1"/>
      <c r="BX74" s="144"/>
      <c r="DX74" s="1"/>
    </row>
    <row r="75" spans="2:154" x14ac:dyDescent="0.3">
      <c r="B75" s="321" t="s">
        <v>145</v>
      </c>
      <c r="C75" s="181">
        <f>SUMIFS('Raw Data'!$W:$W,'Raw Data'!$C:$C,Summary!$B75,'Raw Data'!$J:$J,"&lt;14")</f>
        <v>0</v>
      </c>
      <c r="D75" s="181">
        <f>SUMIFS('Raw Data'!$W:$W,'Raw Data'!$C:$C,Summary!$B75,'Raw Data'!$J:$J,"&lt;29")-C75</f>
        <v>0</v>
      </c>
      <c r="E75" s="181">
        <f>SUMIFS('Raw Data'!$W:$W,'Raw Data'!$C:$C,Summary!$B75,'Raw Data'!$J:$J,"&lt;41")-C75-D75</f>
        <v>0</v>
      </c>
      <c r="F75" s="181">
        <f>SUMIFS('Raw Data'!$W:$W,'Raw Data'!$C:$C,Summary!$B75,'Raw Data'!$J:$J,"&lt;54")-C75-D75-E75</f>
        <v>0</v>
      </c>
      <c r="G75" s="328">
        <f>SUM(C75:F75)</f>
        <v>0</v>
      </c>
      <c r="H75" s="339" t="e">
        <f t="shared" si="107"/>
        <v>#DIV/0!</v>
      </c>
    </row>
    <row r="76" spans="2:154" ht="13.5" thickBot="1" x14ac:dyDescent="0.35">
      <c r="B76" s="323" t="s">
        <v>166</v>
      </c>
      <c r="C76" s="330">
        <f>SUM(C73:C75)</f>
        <v>0</v>
      </c>
      <c r="D76" s="330">
        <f t="shared" ref="D76:G76" si="108">SUM(D73:D75)</f>
        <v>0</v>
      </c>
      <c r="E76" s="330">
        <f t="shared" si="108"/>
        <v>0</v>
      </c>
      <c r="F76" s="330">
        <f t="shared" si="108"/>
        <v>0</v>
      </c>
      <c r="G76" s="331">
        <f t="shared" si="108"/>
        <v>0</v>
      </c>
      <c r="H76" s="339" t="e">
        <f t="shared" si="107"/>
        <v>#DIV/0!</v>
      </c>
    </row>
    <row r="78" spans="2:154" x14ac:dyDescent="0.3">
      <c r="D78" s="243"/>
      <c r="E78" s="243"/>
    </row>
    <row r="80" spans="2:154" x14ac:dyDescent="0.3">
      <c r="B80" s="359"/>
      <c r="D80" s="243"/>
      <c r="E80" s="243"/>
      <c r="H80" s="360"/>
    </row>
    <row r="81" spans="2:8" x14ac:dyDescent="0.3">
      <c r="B81" s="359"/>
      <c r="H81" s="360"/>
    </row>
    <row r="82" spans="2:8" x14ac:dyDescent="0.3">
      <c r="B82" s="359"/>
      <c r="D82" s="359"/>
      <c r="H82" s="360"/>
    </row>
  </sheetData>
  <customSheetViews>
    <customSheetView guid="{640D83BD-1E00-4496-8C5B-E778EE6F55A4}" scale="70" showGridLines="0" hiddenColumns="1">
      <pane xSplit="20" ySplit="4" topLeftCell="U5" activePane="bottomRight" state="frozen"/>
      <selection pane="bottomRight" activeCell="AQ31" sqref="AQ31"/>
      <pageMargins left="0.7" right="0.7" top="0.75" bottom="0.75" header="0.3" footer="0.3"/>
      <pageSetup paperSize="9" orientation="portrait" r:id="rId1"/>
    </customSheetView>
    <customSheetView guid="{85DC2A31-3C0B-4F4D-9664-68FB6E8F5C97}" showGridLines="0" hiddenColumns="1" topLeftCell="A4">
      <selection activeCell="D25" sqref="D25:D28"/>
      <pageMargins left="0.7" right="0.7" top="0.75" bottom="0.75" header="0.3" footer="0.3"/>
      <pageSetup paperSize="9" orientation="portrait" r:id="rId2"/>
    </customSheetView>
    <customSheetView guid="{879CF6F7-F847-4B7E-A989-F74C386E7522}" showGridLines="0" hiddenColumns="1">
      <selection activeCell="H30" sqref="H30"/>
      <pageMargins left="0.7" right="0.7" top="0.75" bottom="0.75" header="0.3" footer="0.3"/>
      <pageSetup paperSize="9" orientation="portrait" r:id="rId3"/>
    </customSheetView>
    <customSheetView guid="{8BA2EC44-CE22-492C-A412-49ADBDE883BB}" showGridLines="0">
      <pane xSplit="11" ySplit="5" topLeftCell="L6" activePane="bottomRight" state="frozen"/>
      <selection pane="bottomRight" activeCell="B3" sqref="B3:B5"/>
      <pageMargins left="0.7" right="0.7" top="0.75" bottom="0.75" header="0.3" footer="0.3"/>
      <pageSetup paperSize="9" orientation="portrait" r:id="rId4"/>
    </customSheetView>
    <customSheetView guid="{3E0A43E4-B355-41B4-A5DF-128617C31AF5}" showGridLines="0" hiddenColumns="1">
      <pane xSplit="11" ySplit="5" topLeftCell="L6" activePane="bottomRight" state="frozen"/>
      <selection pane="bottomRight" activeCell="L18" sqref="L18"/>
      <pageMargins left="0.7" right="0.7" top="0.75" bottom="0.75" header="0.3" footer="0.3"/>
      <pageSetup paperSize="9" orientation="portrait" r:id="rId5"/>
    </customSheetView>
    <customSheetView guid="{8D116D69-F046-4BA5-9E81-B513FA5CCD77}" showGridLines="0" hiddenColumns="1">
      <selection activeCell="H30" sqref="H30"/>
      <pageMargins left="0.7" right="0.7" top="0.75" bottom="0.75" header="0.3" footer="0.3"/>
      <pageSetup paperSize="9" orientation="portrait" r:id="rId6"/>
    </customSheetView>
    <customSheetView guid="{D0C78281-00A7-44A4-9931-2AC9C076C160}" showGridLines="0" hiddenColumns="1">
      <selection activeCell="K26" sqref="K26"/>
      <pageMargins left="0.7" right="0.7" top="0.75" bottom="0.75" header="0.3" footer="0.3"/>
      <pageSetup paperSize="9" orientation="portrait" r:id="rId7"/>
    </customSheetView>
    <customSheetView guid="{E7CC2FC3-8405-47D8-93E6-EDAD85786E69}" showGridLines="0" hiddenColumns="1">
      <selection activeCell="J21" sqref="J21"/>
      <pageMargins left="0.7" right="0.7" top="0.75" bottom="0.75" header="0.3" footer="0.3"/>
      <pageSetup paperSize="9" orientation="portrait" r:id="rId8"/>
    </customSheetView>
    <customSheetView guid="{22D7CCCC-DE88-429E-9DC5-74E235C9A8A9}" showGridLines="0" hiddenColumns="1">
      <selection activeCell="H30" sqref="H30"/>
      <pageMargins left="0.7" right="0.7" top="0.75" bottom="0.75" header="0.3" footer="0.3"/>
      <pageSetup paperSize="9" orientation="portrait" r:id="rId9"/>
    </customSheetView>
    <customSheetView guid="{CE1B1931-175C-43DF-9911-75CAACEDF3C7}" showGridLines="0" hiddenColumns="1">
      <selection activeCell="H21" sqref="H21"/>
      <pageMargins left="0.7" right="0.7" top="0.75" bottom="0.75" header="0.3" footer="0.3"/>
      <pageSetup paperSize="9" orientation="portrait" r:id="rId10"/>
    </customSheetView>
    <customSheetView guid="{27802D02-634B-46E7-8C47-98A35F9683A0}" showGridLines="0" hiddenColumns="1" topLeftCell="K1">
      <selection activeCell="AU19" sqref="AU19"/>
      <pageMargins left="0.7" right="0.7" top="0.75" bottom="0.75" header="0.3" footer="0.3"/>
      <pageSetup paperSize="9" orientation="portrait" r:id="rId11"/>
    </customSheetView>
  </customSheetViews>
  <mergeCells count="63">
    <mergeCell ref="W3:AF3"/>
    <mergeCell ref="W4:X4"/>
    <mergeCell ref="Y4:Z4"/>
    <mergeCell ref="AA4:AD4"/>
    <mergeCell ref="AE4:AF4"/>
    <mergeCell ref="DM4:DO4"/>
    <mergeCell ref="DP4:DR4"/>
    <mergeCell ref="DV4:DX4"/>
    <mergeCell ref="BY3:BY5"/>
    <mergeCell ref="BZ3:DX3"/>
    <mergeCell ref="CI4:CK4"/>
    <mergeCell ref="CU4:CW4"/>
    <mergeCell ref="DG4:DI4"/>
    <mergeCell ref="DS4:DU4"/>
    <mergeCell ref="CR4:CT4"/>
    <mergeCell ref="CX4:CZ4"/>
    <mergeCell ref="DA4:DC4"/>
    <mergeCell ref="DD4:DF4"/>
    <mergeCell ref="DJ4:DL4"/>
    <mergeCell ref="BZ4:CB4"/>
    <mergeCell ref="CC4:CE4"/>
    <mergeCell ref="CF4:CH4"/>
    <mergeCell ref="CL4:CN4"/>
    <mergeCell ref="CO4:CQ4"/>
    <mergeCell ref="B3:B5"/>
    <mergeCell ref="AH4:AI4"/>
    <mergeCell ref="AJ4:AK4"/>
    <mergeCell ref="AP4:AQ4"/>
    <mergeCell ref="AL4:AO4"/>
    <mergeCell ref="AH3:AQ3"/>
    <mergeCell ref="C3:L3"/>
    <mergeCell ref="C4:D4"/>
    <mergeCell ref="E4:F4"/>
    <mergeCell ref="G4:J4"/>
    <mergeCell ref="K4:L4"/>
    <mergeCell ref="AR3:BA3"/>
    <mergeCell ref="AR4:AS4"/>
    <mergeCell ref="AT4:AU4"/>
    <mergeCell ref="AZ4:BA4"/>
    <mergeCell ref="AV4:AY4"/>
    <mergeCell ref="BB3:BK3"/>
    <mergeCell ref="BB4:BC4"/>
    <mergeCell ref="BD4:BE4"/>
    <mergeCell ref="BJ4:BK4"/>
    <mergeCell ref="BF4:BI4"/>
    <mergeCell ref="M3:V3"/>
    <mergeCell ref="M4:N4"/>
    <mergeCell ref="O4:P4"/>
    <mergeCell ref="Q4:T4"/>
    <mergeCell ref="U4:V4"/>
    <mergeCell ref="BL3:BU3"/>
    <mergeCell ref="BL4:BM4"/>
    <mergeCell ref="BN4:BO4"/>
    <mergeCell ref="BT4:BU4"/>
    <mergeCell ref="BP4:BS4"/>
    <mergeCell ref="E69:F69"/>
    <mergeCell ref="E56:F56"/>
    <mergeCell ref="E57:F57"/>
    <mergeCell ref="E58:F58"/>
    <mergeCell ref="E59:F59"/>
    <mergeCell ref="E66:F66"/>
    <mergeCell ref="E67:F67"/>
    <mergeCell ref="E68:F68"/>
  </mergeCells>
  <phoneticPr fontId="2" type="noConversion"/>
  <pageMargins left="0.7" right="0.7" top="0.75" bottom="0.75" header="0.3" footer="0.3"/>
  <pageSetup paperSize="9" orientation="portrait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2:W78"/>
  <sheetViews>
    <sheetView showGridLines="0" zoomScaleNormal="100" workbookViewId="0">
      <selection activeCell="B3" sqref="B3:B5"/>
    </sheetView>
  </sheetViews>
  <sheetFormatPr defaultColWidth="9" defaultRowHeight="12.75" x14ac:dyDescent="0.3"/>
  <cols>
    <col min="1" max="1" width="2.25" style="1" customWidth="1"/>
    <col min="2" max="2" width="11.625" style="1" customWidth="1"/>
    <col min="3" max="12" width="7.5" style="1" customWidth="1"/>
    <col min="13" max="16" width="7.5" style="1" hidden="1" customWidth="1"/>
    <col min="17" max="19" width="8.25" style="1" customWidth="1"/>
    <col min="20" max="16384" width="9" style="1"/>
  </cols>
  <sheetData>
    <row r="2" spans="2:23" ht="26.25" x14ac:dyDescent="0.3">
      <c r="B2" s="23" t="s">
        <v>49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2:23" s="2" customFormat="1" ht="18.75" customHeight="1" x14ac:dyDescent="0.3">
      <c r="B3" s="409" t="s">
        <v>113</v>
      </c>
      <c r="C3" s="410" t="s">
        <v>116</v>
      </c>
      <c r="D3" s="409"/>
      <c r="E3" s="410" t="s">
        <v>117</v>
      </c>
      <c r="F3" s="409"/>
      <c r="G3" s="410" t="s">
        <v>118</v>
      </c>
      <c r="H3" s="409"/>
      <c r="I3" s="402" t="s">
        <v>119</v>
      </c>
      <c r="J3" s="402"/>
      <c r="K3" s="402"/>
      <c r="L3" s="402"/>
      <c r="M3" s="402"/>
      <c r="N3" s="402"/>
      <c r="O3" s="402"/>
      <c r="P3" s="403"/>
      <c r="Q3" s="404" t="s">
        <v>122</v>
      </c>
      <c r="R3" s="405"/>
      <c r="S3" s="405"/>
    </row>
    <row r="4" spans="2:23" s="2" customFormat="1" ht="18.75" customHeight="1" x14ac:dyDescent="0.3">
      <c r="B4" s="409"/>
      <c r="C4" s="411"/>
      <c r="D4" s="403"/>
      <c r="E4" s="411"/>
      <c r="F4" s="403"/>
      <c r="G4" s="411"/>
      <c r="H4" s="403"/>
      <c r="I4" s="408" t="s">
        <v>126</v>
      </c>
      <c r="J4" s="408"/>
      <c r="K4" s="401" t="s">
        <v>124</v>
      </c>
      <c r="L4" s="401"/>
      <c r="M4" s="401" t="s">
        <v>120</v>
      </c>
      <c r="N4" s="401"/>
      <c r="O4" s="401" t="s">
        <v>121</v>
      </c>
      <c r="P4" s="401"/>
      <c r="Q4" s="406"/>
      <c r="R4" s="407"/>
      <c r="S4" s="407"/>
    </row>
    <row r="5" spans="2:23" s="2" customFormat="1" ht="18.75" customHeight="1" x14ac:dyDescent="0.3">
      <c r="B5" s="403"/>
      <c r="C5" s="119" t="s">
        <v>48</v>
      </c>
      <c r="D5" s="120" t="s">
        <v>50</v>
      </c>
      <c r="E5" s="119" t="s">
        <v>48</v>
      </c>
      <c r="F5" s="120" t="s">
        <v>50</v>
      </c>
      <c r="G5" s="119" t="s">
        <v>48</v>
      </c>
      <c r="H5" s="120" t="s">
        <v>50</v>
      </c>
      <c r="I5" s="134" t="s">
        <v>48</v>
      </c>
      <c r="J5" s="135" t="s">
        <v>50</v>
      </c>
      <c r="K5" s="119" t="s">
        <v>48</v>
      </c>
      <c r="L5" s="120" t="s">
        <v>50</v>
      </c>
      <c r="M5" s="119" t="s">
        <v>48</v>
      </c>
      <c r="N5" s="120" t="s">
        <v>50</v>
      </c>
      <c r="O5" s="119" t="s">
        <v>48</v>
      </c>
      <c r="P5" s="120" t="s">
        <v>50</v>
      </c>
      <c r="Q5" s="121" t="s">
        <v>2</v>
      </c>
      <c r="R5" s="122" t="s">
        <v>0</v>
      </c>
      <c r="S5" s="122" t="s">
        <v>123</v>
      </c>
    </row>
    <row r="6" spans="2:23" ht="21.75" customHeight="1" x14ac:dyDescent="0.3">
      <c r="B6" s="123" t="s">
        <v>17</v>
      </c>
      <c r="C6" s="124">
        <f>Summary!AI6</f>
        <v>0</v>
      </c>
      <c r="D6" s="124">
        <f>Summary!AK6</f>
        <v>0</v>
      </c>
      <c r="E6" s="124">
        <f>Summary!AS6</f>
        <v>0</v>
      </c>
      <c r="F6" s="124">
        <f>Summary!AU6</f>
        <v>0</v>
      </c>
      <c r="G6" s="124">
        <f>Summary!BC6</f>
        <v>0</v>
      </c>
      <c r="H6" s="124">
        <f>Summary!BE6</f>
        <v>0</v>
      </c>
      <c r="I6" s="125">
        <v>0</v>
      </c>
      <c r="J6" s="125">
        <v>35.6</v>
      </c>
      <c r="K6" s="124">
        <f>Summary!BM6</f>
        <v>0</v>
      </c>
      <c r="L6" s="19">
        <f>Summary!BO6</f>
        <v>0</v>
      </c>
      <c r="M6" s="124"/>
      <c r="N6" s="124"/>
      <c r="O6" s="124"/>
      <c r="P6" s="124"/>
      <c r="Q6" s="126">
        <f t="shared" ref="Q6:R11" si="0">C6+E6+G6+K6</f>
        <v>0</v>
      </c>
      <c r="R6" s="126">
        <f t="shared" si="0"/>
        <v>0</v>
      </c>
      <c r="S6" s="126">
        <f t="shared" ref="S6:S11" si="1">SUM(Q6:R6)</f>
        <v>0</v>
      </c>
    </row>
    <row r="7" spans="2:23" ht="21.75" customHeight="1" x14ac:dyDescent="0.3">
      <c r="B7" s="123" t="s">
        <v>5</v>
      </c>
      <c r="C7" s="124">
        <f>Summary!AI7</f>
        <v>0</v>
      </c>
      <c r="D7" s="124">
        <f>Summary!AK7</f>
        <v>0</v>
      </c>
      <c r="E7" s="124">
        <f>Summary!AS7</f>
        <v>0</v>
      </c>
      <c r="F7" s="124">
        <f>Summary!AU7</f>
        <v>0</v>
      </c>
      <c r="G7" s="124">
        <f>Summary!BC7</f>
        <v>0</v>
      </c>
      <c r="H7" s="124">
        <f>Summary!BE7</f>
        <v>0</v>
      </c>
      <c r="I7" s="125">
        <v>0</v>
      </c>
      <c r="J7" s="125">
        <v>0</v>
      </c>
      <c r="K7" s="124">
        <f>Summary!BM7</f>
        <v>0</v>
      </c>
      <c r="L7" s="19">
        <f>Summary!BO7</f>
        <v>0</v>
      </c>
      <c r="M7" s="124"/>
      <c r="N7" s="124"/>
      <c r="O7" s="124"/>
      <c r="P7" s="124"/>
      <c r="Q7" s="126">
        <f t="shared" si="0"/>
        <v>0</v>
      </c>
      <c r="R7" s="126">
        <f t="shared" si="0"/>
        <v>0</v>
      </c>
      <c r="S7" s="126">
        <f t="shared" si="1"/>
        <v>0</v>
      </c>
    </row>
    <row r="8" spans="2:23" ht="21.75" customHeight="1" x14ac:dyDescent="0.3">
      <c r="B8" s="127" t="s">
        <v>6</v>
      </c>
      <c r="C8" s="124">
        <f>Summary!AI8</f>
        <v>0</v>
      </c>
      <c r="D8" s="124">
        <f>Summary!AK8</f>
        <v>0</v>
      </c>
      <c r="E8" s="124">
        <f>Summary!AS8</f>
        <v>0</v>
      </c>
      <c r="F8" s="124">
        <f>Summary!AU8</f>
        <v>0</v>
      </c>
      <c r="G8" s="124">
        <f>Summary!BC8</f>
        <v>0</v>
      </c>
      <c r="H8" s="124">
        <f>Summary!BE8</f>
        <v>0</v>
      </c>
      <c r="I8" s="125">
        <v>0</v>
      </c>
      <c r="J8" s="125">
        <v>0</v>
      </c>
      <c r="K8" s="124">
        <f>Summary!BM8</f>
        <v>0</v>
      </c>
      <c r="L8" s="19">
        <f>Summary!BO8</f>
        <v>0</v>
      </c>
      <c r="M8" s="124"/>
      <c r="N8" s="124"/>
      <c r="O8" s="124"/>
      <c r="P8" s="124"/>
      <c r="Q8" s="126">
        <f t="shared" si="0"/>
        <v>0</v>
      </c>
      <c r="R8" s="126">
        <f t="shared" si="0"/>
        <v>0</v>
      </c>
      <c r="S8" s="126">
        <f t="shared" si="1"/>
        <v>0</v>
      </c>
    </row>
    <row r="9" spans="2:23" ht="21.75" customHeight="1" x14ac:dyDescent="0.3">
      <c r="B9" s="127" t="s">
        <v>8</v>
      </c>
      <c r="C9" s="124">
        <f>Summary!AI9</f>
        <v>0</v>
      </c>
      <c r="D9" s="124">
        <f>Summary!AK9</f>
        <v>0</v>
      </c>
      <c r="E9" s="124">
        <f>Summary!AS9</f>
        <v>0</v>
      </c>
      <c r="F9" s="124">
        <f>Summary!AU9</f>
        <v>0</v>
      </c>
      <c r="G9" s="124">
        <f>Summary!BC9</f>
        <v>0</v>
      </c>
      <c r="H9" s="124">
        <f>Summary!BE9</f>
        <v>0</v>
      </c>
      <c r="I9" s="125">
        <v>0</v>
      </c>
      <c r="J9" s="125">
        <v>0.8</v>
      </c>
      <c r="K9" s="124">
        <f>Summary!BM9</f>
        <v>0</v>
      </c>
      <c r="L9" s="19">
        <f>Summary!BO9</f>
        <v>0</v>
      </c>
      <c r="M9" s="124"/>
      <c r="N9" s="124"/>
      <c r="O9" s="124"/>
      <c r="P9" s="124"/>
      <c r="Q9" s="126">
        <f t="shared" si="0"/>
        <v>0</v>
      </c>
      <c r="R9" s="126">
        <f t="shared" si="0"/>
        <v>0</v>
      </c>
      <c r="S9" s="126">
        <f t="shared" si="1"/>
        <v>0</v>
      </c>
    </row>
    <row r="10" spans="2:23" ht="21.75" customHeight="1" x14ac:dyDescent="0.3">
      <c r="B10" s="127" t="s">
        <v>9</v>
      </c>
      <c r="C10" s="124">
        <f>Summary!AI10</f>
        <v>0</v>
      </c>
      <c r="D10" s="124">
        <f>Summary!AK10</f>
        <v>0</v>
      </c>
      <c r="E10" s="124">
        <f>Summary!AS10</f>
        <v>0</v>
      </c>
      <c r="F10" s="124">
        <f>Summary!AU10</f>
        <v>0</v>
      </c>
      <c r="G10" s="124">
        <f>Summary!BC10</f>
        <v>0</v>
      </c>
      <c r="H10" s="124">
        <f>Summary!BE10</f>
        <v>0</v>
      </c>
      <c r="I10" s="125">
        <v>0</v>
      </c>
      <c r="J10" s="125">
        <v>129.30000000000001</v>
      </c>
      <c r="K10" s="124">
        <f>Summary!BM10</f>
        <v>0</v>
      </c>
      <c r="L10" s="19">
        <f>Summary!BO10</f>
        <v>0</v>
      </c>
      <c r="M10" s="124"/>
      <c r="N10" s="124"/>
      <c r="O10" s="124"/>
      <c r="P10" s="124"/>
      <c r="Q10" s="126">
        <f t="shared" si="0"/>
        <v>0</v>
      </c>
      <c r="R10" s="126">
        <f t="shared" si="0"/>
        <v>0</v>
      </c>
      <c r="S10" s="126">
        <f t="shared" si="1"/>
        <v>0</v>
      </c>
    </row>
    <row r="11" spans="2:23" ht="21.75" customHeight="1" x14ac:dyDescent="0.3">
      <c r="B11" s="127" t="s">
        <v>10</v>
      </c>
      <c r="C11" s="124">
        <f>Summary!AI11</f>
        <v>0</v>
      </c>
      <c r="D11" s="124">
        <f>Summary!AK11</f>
        <v>0</v>
      </c>
      <c r="E11" s="124">
        <f>Summary!AS11</f>
        <v>0</v>
      </c>
      <c r="F11" s="124">
        <f>Summary!AU11</f>
        <v>0</v>
      </c>
      <c r="G11" s="124">
        <f>Summary!BC11</f>
        <v>0</v>
      </c>
      <c r="H11" s="124">
        <f>Summary!BE11</f>
        <v>0</v>
      </c>
      <c r="I11" s="125">
        <v>0</v>
      </c>
      <c r="J11" s="125">
        <v>0</v>
      </c>
      <c r="K11" s="124">
        <f>Summary!BM11</f>
        <v>0</v>
      </c>
      <c r="L11" s="19">
        <f>Summary!BO11</f>
        <v>0</v>
      </c>
      <c r="M11" s="124"/>
      <c r="N11" s="124"/>
      <c r="O11" s="124"/>
      <c r="P11" s="124"/>
      <c r="Q11" s="126">
        <f t="shared" si="0"/>
        <v>0</v>
      </c>
      <c r="R11" s="126">
        <f t="shared" si="0"/>
        <v>0</v>
      </c>
      <c r="S11" s="126">
        <f t="shared" si="1"/>
        <v>0</v>
      </c>
    </row>
    <row r="12" spans="2:23" ht="18.75" customHeight="1" x14ac:dyDescent="0.3">
      <c r="B12" s="119" t="s">
        <v>17</v>
      </c>
      <c r="C12" s="128">
        <f>C6</f>
        <v>0</v>
      </c>
      <c r="D12" s="128">
        <f t="shared" ref="D12" si="2">D6</f>
        <v>0</v>
      </c>
      <c r="E12" s="128">
        <f>E6</f>
        <v>0</v>
      </c>
      <c r="F12" s="128">
        <f t="shared" ref="F12" si="3">F6</f>
        <v>0</v>
      </c>
      <c r="G12" s="128">
        <f>G6</f>
        <v>0</v>
      </c>
      <c r="H12" s="128">
        <f t="shared" ref="H12" si="4">H6</f>
        <v>0</v>
      </c>
      <c r="I12" s="136">
        <f>I6</f>
        <v>0</v>
      </c>
      <c r="J12" s="136">
        <f t="shared" ref="J12" si="5">J6</f>
        <v>35.6</v>
      </c>
      <c r="K12" s="128">
        <f>K6</f>
        <v>0</v>
      </c>
      <c r="L12" s="128">
        <f t="shared" ref="L12:N12" si="6">L6</f>
        <v>0</v>
      </c>
      <c r="M12" s="128">
        <f>M6</f>
        <v>0</v>
      </c>
      <c r="N12" s="128">
        <f t="shared" si="6"/>
        <v>0</v>
      </c>
      <c r="O12" s="128">
        <f>O6</f>
        <v>0</v>
      </c>
      <c r="P12" s="128">
        <f t="shared" ref="P12" si="7">P6</f>
        <v>0</v>
      </c>
      <c r="Q12" s="129">
        <f t="shared" ref="Q12:R12" si="8">Q6</f>
        <v>0</v>
      </c>
      <c r="R12" s="129">
        <f t="shared" si="8"/>
        <v>0</v>
      </c>
      <c r="S12" s="129">
        <f t="shared" ref="S12" si="9">S6</f>
        <v>0</v>
      </c>
    </row>
    <row r="13" spans="2:23" ht="18.75" customHeight="1" x14ac:dyDescent="0.3">
      <c r="B13" s="130" t="s">
        <v>114</v>
      </c>
      <c r="C13" s="128">
        <f>SUM(C7:C11)</f>
        <v>0</v>
      </c>
      <c r="D13" s="128">
        <f t="shared" ref="D13:R13" si="10">SUM(D7:D11)</f>
        <v>0</v>
      </c>
      <c r="E13" s="128">
        <f>SUM(E7:E11)</f>
        <v>0</v>
      </c>
      <c r="F13" s="128">
        <f t="shared" ref="F13" si="11">SUM(F7:F11)</f>
        <v>0</v>
      </c>
      <c r="G13" s="128">
        <f>SUM(G7:G11)</f>
        <v>0</v>
      </c>
      <c r="H13" s="128">
        <f t="shared" ref="H13" si="12">SUM(H7:H11)</f>
        <v>0</v>
      </c>
      <c r="I13" s="136">
        <f>SUM(I7:I11)</f>
        <v>0</v>
      </c>
      <c r="J13" s="136">
        <f t="shared" ref="J13" si="13">SUM(J7:J11)</f>
        <v>130.10000000000002</v>
      </c>
      <c r="K13" s="128">
        <f>SUM(K7:K11)</f>
        <v>0</v>
      </c>
      <c r="L13" s="128">
        <f t="shared" ref="L13:N13" si="14">SUM(L7:L11)</f>
        <v>0</v>
      </c>
      <c r="M13" s="128">
        <f>SUM(M7:M11)</f>
        <v>0</v>
      </c>
      <c r="N13" s="128">
        <f t="shared" si="14"/>
        <v>0</v>
      </c>
      <c r="O13" s="128">
        <f>SUM(O7:O11)</f>
        <v>0</v>
      </c>
      <c r="P13" s="128">
        <f t="shared" ref="P13" si="15">SUM(P7:P11)</f>
        <v>0</v>
      </c>
      <c r="Q13" s="129">
        <f t="shared" si="10"/>
        <v>0</v>
      </c>
      <c r="R13" s="129">
        <f t="shared" si="10"/>
        <v>0</v>
      </c>
      <c r="S13" s="129">
        <f t="shared" ref="S13" si="16">SUM(S7:S11)</f>
        <v>0</v>
      </c>
    </row>
    <row r="14" spans="2:23" ht="18.75" customHeight="1" x14ac:dyDescent="0.3">
      <c r="B14" s="131" t="s">
        <v>44</v>
      </c>
      <c r="C14" s="132">
        <f>SUM(C6:C11)</f>
        <v>0</v>
      </c>
      <c r="D14" s="132">
        <f t="shared" ref="D14" si="17">SUM(D6:D11)</f>
        <v>0</v>
      </c>
      <c r="E14" s="132">
        <f>SUM(E6:E11)</f>
        <v>0</v>
      </c>
      <c r="F14" s="132">
        <f t="shared" ref="F14" si="18">SUM(F6:F11)</f>
        <v>0</v>
      </c>
      <c r="G14" s="132">
        <f>SUM(G6:G11)</f>
        <v>0</v>
      </c>
      <c r="H14" s="132">
        <f t="shared" ref="H14" si="19">SUM(H6:H11)</f>
        <v>0</v>
      </c>
      <c r="I14" s="136">
        <f>SUM(I6:I11)</f>
        <v>0</v>
      </c>
      <c r="J14" s="136">
        <f t="shared" ref="J14" si="20">SUM(J6:J11)</f>
        <v>165.70000000000002</v>
      </c>
      <c r="K14" s="132">
        <f>SUM(K6:K11)</f>
        <v>0</v>
      </c>
      <c r="L14" s="132">
        <f t="shared" ref="L14:N14" si="21">SUM(L6:L11)</f>
        <v>0</v>
      </c>
      <c r="M14" s="132">
        <f>SUM(M6:M11)</f>
        <v>0</v>
      </c>
      <c r="N14" s="132">
        <f t="shared" si="21"/>
        <v>0</v>
      </c>
      <c r="O14" s="132">
        <f>SUM(O6:O11)</f>
        <v>0</v>
      </c>
      <c r="P14" s="132">
        <f t="shared" ref="P14" si="22">SUM(P6:P11)</f>
        <v>0</v>
      </c>
      <c r="Q14" s="133">
        <f t="shared" ref="Q14:R14" si="23">SUM(Q6:Q11)</f>
        <v>0</v>
      </c>
      <c r="R14" s="133">
        <f t="shared" si="23"/>
        <v>0</v>
      </c>
      <c r="S14" s="133">
        <f t="shared" ref="S14" si="24">SUM(S6:S11)</f>
        <v>0</v>
      </c>
    </row>
    <row r="15" spans="2:23" s="4" customFormat="1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2:23" s="4" customFormat="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2:23" s="4" customFormat="1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2:23" s="4" customFormat="1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2:23" s="4" customFormat="1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2:23" s="4" customFormat="1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2:23" s="4" customFormat="1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2:23" s="4" customFormat="1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2:23" s="4" customFormat="1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2:23" s="4" customFormat="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2:23" s="4" customFormat="1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2:23" s="4" customFormat="1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2:23" s="4" customFormat="1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2:23" s="4" customFormat="1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2:23" s="4" customFormat="1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2:23" s="4" customFormat="1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2:23" s="4" customForma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2:23" s="4" customFormat="1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2:23" s="4" customFormat="1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2:23" s="4" customForma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2:23" s="4" customFormat="1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2:23" s="4" customFormat="1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2:23" s="4" customFormat="1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2:23" s="4" customFormat="1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2:23" s="4" customFormat="1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2:23" s="4" customFormat="1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2:23" s="4" customForma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2:23" s="4" customForma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2:23" s="4" customFormat="1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2:23" s="4" customFormat="1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2:23" s="4" customFormat="1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2:23" s="4" customFormat="1" x14ac:dyDescent="0.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2:23" s="4" customFormat="1" x14ac:dyDescent="0.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2:23" s="4" customFormat="1" x14ac:dyDescent="0.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2:23" s="4" customFormat="1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2:23" s="4" customFormat="1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2:23" s="4" customFormat="1" x14ac:dyDescent="0.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2:23" s="4" customFormat="1" x14ac:dyDescent="0.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2:23" s="4" customFormat="1" x14ac:dyDescent="0.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2:23" s="4" customFormat="1" x14ac:dyDescent="0.3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2:23" s="4" customFormat="1" x14ac:dyDescent="0.3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2:23" s="4" customFormat="1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2:23" s="4" customFormat="1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2:23" s="4" customFormat="1" x14ac:dyDescent="0.3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2:23" s="4" customFormat="1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2:23" s="4" customFormat="1" x14ac:dyDescent="0.3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2:23" s="4" customFormat="1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2:23" s="4" customFormat="1" x14ac:dyDescent="0.3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2:23" s="4" customFormat="1" x14ac:dyDescent="0.3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2:23" s="4" customFormat="1" x14ac:dyDescent="0.3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2:23" s="4" customFormat="1" x14ac:dyDescent="0.3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2:23" s="4" customFormat="1" x14ac:dyDescent="0.3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2:23" s="4" customFormat="1" x14ac:dyDescent="0.3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2:23" s="4" customFormat="1" x14ac:dyDescent="0.3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2:23" s="4" customFormat="1" x14ac:dyDescent="0.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2:23" s="4" customFormat="1" x14ac:dyDescent="0.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2:23" s="4" customFormat="1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2:23" s="4" customFormat="1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2:23" s="4" customFormat="1" x14ac:dyDescent="0.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2:23" s="4" customFormat="1" x14ac:dyDescent="0.3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2:23" s="4" customFormat="1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2:23" s="4" customFormat="1" x14ac:dyDescent="0.3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2:23" s="4" customFormat="1" x14ac:dyDescent="0.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2:23" s="4" customFormat="1" x14ac:dyDescent="0.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</sheetData>
  <customSheetViews>
    <customSheetView guid="{640D83BD-1E00-4496-8C5B-E778EE6F55A4}" showGridLines="0" hiddenColumns="1" state="hidden">
      <selection activeCell="B3" sqref="B3:B5"/>
      <pageMargins left="0.7" right="0.7" top="0.75" bottom="0.75" header="0.3" footer="0.3"/>
      <pageSetup paperSize="9" orientation="portrait" r:id="rId1"/>
    </customSheetView>
    <customSheetView guid="{85DC2A31-3C0B-4F4D-9664-68FB6E8F5C97}" showGridLines="0" hiddenColumns="1" state="hidden">
      <selection activeCell="B3" sqref="B3:B5"/>
      <pageMargins left="0.7" right="0.7" top="0.75" bottom="0.75" header="0.3" footer="0.3"/>
      <pageSetup paperSize="9" orientation="portrait" r:id="rId2"/>
    </customSheetView>
    <customSheetView guid="{879CF6F7-F847-4B7E-A989-F74C386E7522}" showGridLines="0" hiddenColumns="1" state="hidden">
      <selection activeCell="B3" sqref="B3:B5"/>
      <pageMargins left="0.7" right="0.7" top="0.75" bottom="0.75" header="0.3" footer="0.3"/>
      <pageSetup paperSize="9" orientation="portrait" r:id="rId3"/>
    </customSheetView>
    <customSheetView guid="{8BA2EC44-CE22-492C-A412-49ADBDE883BB}" showGridLines="0" hiddenColumns="1" state="hidden">
      <selection activeCell="B3" sqref="B3:B5"/>
      <pageMargins left="0.7" right="0.7" top="0.75" bottom="0.75" header="0.3" footer="0.3"/>
      <pageSetup paperSize="9" orientation="portrait" r:id="rId4"/>
    </customSheetView>
    <customSheetView guid="{3E0A43E4-B355-41B4-A5DF-128617C31AF5}" showGridLines="0" hiddenColumns="1" state="hidden">
      <selection activeCell="B3" sqref="B3:B5"/>
      <pageMargins left="0.7" right="0.7" top="0.75" bottom="0.75" header="0.3" footer="0.3"/>
      <pageSetup paperSize="9" orientation="portrait" r:id="rId5"/>
    </customSheetView>
    <customSheetView guid="{8D116D69-F046-4BA5-9E81-B513FA5CCD77}" showGridLines="0" hiddenColumns="1" state="hidden">
      <selection activeCell="B3" sqref="B3:B5"/>
      <pageMargins left="0.7" right="0.7" top="0.75" bottom="0.75" header="0.3" footer="0.3"/>
      <pageSetup paperSize="9" orientation="portrait" r:id="rId6"/>
    </customSheetView>
    <customSheetView guid="{D0C78281-00A7-44A4-9931-2AC9C076C160}" showGridLines="0" hiddenColumns="1" state="hidden">
      <selection activeCell="B3" sqref="B3:B5"/>
      <pageMargins left="0.7" right="0.7" top="0.75" bottom="0.75" header="0.3" footer="0.3"/>
      <pageSetup paperSize="9" orientation="portrait" r:id="rId7"/>
    </customSheetView>
    <customSheetView guid="{E7CC2FC3-8405-47D8-93E6-EDAD85786E69}" showGridLines="0" hiddenColumns="1" state="hidden">
      <selection activeCell="B3" sqref="B3:B5"/>
      <pageMargins left="0.7" right="0.7" top="0.75" bottom="0.75" header="0.3" footer="0.3"/>
      <pageSetup paperSize="9" orientation="portrait" r:id="rId8"/>
    </customSheetView>
    <customSheetView guid="{22D7CCCC-DE88-429E-9DC5-74E235C9A8A9}" showGridLines="0" hiddenColumns="1" state="hidden">
      <selection activeCell="B3" sqref="B3:B5"/>
      <pageMargins left="0.7" right="0.7" top="0.75" bottom="0.75" header="0.3" footer="0.3"/>
      <pageSetup paperSize="9" orientation="portrait" r:id="rId9"/>
    </customSheetView>
    <customSheetView guid="{CE1B1931-175C-43DF-9911-75CAACEDF3C7}" showGridLines="0" hiddenColumns="1" state="hidden">
      <selection activeCell="B3" sqref="B3:B5"/>
      <pageMargins left="0.7" right="0.7" top="0.75" bottom="0.75" header="0.3" footer="0.3"/>
      <pageSetup paperSize="9" orientation="portrait" r:id="rId10"/>
    </customSheetView>
    <customSheetView guid="{27802D02-634B-46E7-8C47-98A35F9683A0}" showGridLines="0" hiddenColumns="1" state="hidden">
      <selection activeCell="B3" sqref="B3:B5"/>
      <pageMargins left="0.7" right="0.7" top="0.75" bottom="0.75" header="0.3" footer="0.3"/>
      <pageSetup paperSize="9" orientation="portrait" r:id="rId11"/>
    </customSheetView>
  </customSheetViews>
  <mergeCells count="10">
    <mergeCell ref="O4:P4"/>
    <mergeCell ref="I3:P3"/>
    <mergeCell ref="Q3:S4"/>
    <mergeCell ref="I4:J4"/>
    <mergeCell ref="B3:B5"/>
    <mergeCell ref="K4:L4"/>
    <mergeCell ref="M4:N4"/>
    <mergeCell ref="C3:D4"/>
    <mergeCell ref="G3:H4"/>
    <mergeCell ref="E3:F4"/>
  </mergeCells>
  <phoneticPr fontId="2" type="noConversion"/>
  <pageMargins left="0.7" right="0.7" top="0.75" bottom="0.75" header="0.3" footer="0.3"/>
  <pageSetup paperSize="9" orientation="portrait" r:id="rId1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BC2687"/>
  <sheetViews>
    <sheetView showGridLines="0" tabSelected="1" zoomScale="115" zoomScaleNormal="115" workbookViewId="0">
      <pane xSplit="9" ySplit="5" topLeftCell="J6" activePane="bottomRight" state="frozen"/>
      <selection pane="topRight" activeCell="J1" sqref="J1"/>
      <selection pane="bottomLeft" activeCell="A6" sqref="A6"/>
      <selection pane="bottomRight" activeCell="B7" sqref="B7"/>
    </sheetView>
  </sheetViews>
  <sheetFormatPr defaultColWidth="9" defaultRowHeight="12" x14ac:dyDescent="0.3"/>
  <cols>
    <col min="1" max="1" width="1.125" style="13" customWidth="1"/>
    <col min="2" max="2" width="4.375" style="12" customWidth="1"/>
    <col min="3" max="3" width="6.375" style="12" customWidth="1"/>
    <col min="4" max="4" width="10.625" style="12" customWidth="1"/>
    <col min="5" max="5" width="11.25" style="12" bestFit="1" customWidth="1"/>
    <col min="6" max="6" width="6.375" style="12" customWidth="1"/>
    <col min="7" max="8" width="8.75" style="12" customWidth="1"/>
    <col min="9" max="9" width="38" style="13" customWidth="1"/>
    <col min="10" max="11" width="6.875" style="113" customWidth="1"/>
    <col min="12" max="12" width="8.5" style="12" customWidth="1"/>
    <col min="13" max="13" width="6.875" style="12" customWidth="1"/>
    <col min="14" max="15" width="9.75" style="12" customWidth="1"/>
    <col min="16" max="17" width="9.75" style="153" customWidth="1"/>
    <col min="18" max="23" width="7.5" style="153" customWidth="1"/>
    <col min="24" max="24" width="7.25" style="12" customWidth="1"/>
    <col min="25" max="25" width="10.5" style="39" customWidth="1"/>
    <col min="26" max="26" width="4.875" style="14" customWidth="1"/>
    <col min="27" max="28" width="4.875" style="21" customWidth="1"/>
    <col min="29" max="37" width="4.875" style="12" customWidth="1"/>
    <col min="38" max="38" width="5.375" style="153" customWidth="1"/>
    <col min="39" max="39" width="26.625" style="45" customWidth="1"/>
    <col min="40" max="40" width="9.75" style="12" customWidth="1"/>
    <col min="41" max="41" width="2" style="13" customWidth="1"/>
    <col min="42" max="42" width="4" style="13" hidden="1" customWidth="1"/>
    <col min="43" max="43" width="7.5" style="13" hidden="1" customWidth="1"/>
    <col min="44" max="55" width="7.625" style="184" hidden="1" customWidth="1"/>
    <col min="56" max="16384" width="9" style="13"/>
  </cols>
  <sheetData>
    <row r="1" spans="2:55" ht="6" customHeight="1" x14ac:dyDescent="0.3">
      <c r="P1" s="12"/>
      <c r="Q1" s="12"/>
      <c r="R1" s="12"/>
      <c r="S1" s="12"/>
      <c r="T1" s="12"/>
      <c r="U1" s="12"/>
      <c r="V1" s="12"/>
      <c r="W1" s="12"/>
      <c r="AL1" s="12"/>
    </row>
    <row r="2" spans="2:55" ht="23.25" x14ac:dyDescent="0.3">
      <c r="B2" s="16" t="s">
        <v>214</v>
      </c>
      <c r="C2" s="15"/>
      <c r="D2" s="15"/>
      <c r="E2" s="15"/>
      <c r="F2" s="15"/>
      <c r="G2" s="15"/>
      <c r="H2" s="15"/>
      <c r="P2" s="12"/>
      <c r="Q2" s="12"/>
      <c r="R2" s="12"/>
      <c r="S2" s="12"/>
      <c r="T2" s="12"/>
      <c r="U2" s="12"/>
      <c r="V2" s="12"/>
      <c r="W2" s="12"/>
      <c r="AL2" s="12"/>
    </row>
    <row r="3" spans="2:55" ht="12.75" x14ac:dyDescent="0.3">
      <c r="B3" s="44" t="s">
        <v>141</v>
      </c>
      <c r="C3" s="15"/>
      <c r="D3" s="15"/>
      <c r="E3" s="15"/>
      <c r="F3" s="15"/>
      <c r="G3" s="15"/>
      <c r="H3" s="15"/>
      <c r="P3" s="12"/>
      <c r="Q3" s="12"/>
      <c r="R3" s="12"/>
      <c r="S3" s="12"/>
      <c r="T3" s="12"/>
      <c r="U3" s="12"/>
      <c r="V3" s="374" t="s">
        <v>223</v>
      </c>
      <c r="W3" s="375">
        <f>SUBTOTAL(9,W6:W1003)</f>
        <v>0</v>
      </c>
      <c r="AL3" s="12"/>
    </row>
    <row r="4" spans="2:55" ht="15.75" customHeight="1" x14ac:dyDescent="0.3">
      <c r="B4" s="412" t="s">
        <v>19</v>
      </c>
      <c r="C4" s="412" t="s">
        <v>4</v>
      </c>
      <c r="D4" s="412" t="s">
        <v>140</v>
      </c>
      <c r="E4" s="412" t="s">
        <v>190</v>
      </c>
      <c r="F4" s="412" t="s">
        <v>13</v>
      </c>
      <c r="G4" s="412" t="s">
        <v>3</v>
      </c>
      <c r="H4" s="412" t="s">
        <v>53</v>
      </c>
      <c r="I4" s="412" t="s">
        <v>125</v>
      </c>
      <c r="J4" s="412" t="s">
        <v>115</v>
      </c>
      <c r="K4" s="423" t="s">
        <v>170</v>
      </c>
      <c r="L4" s="412" t="s">
        <v>134</v>
      </c>
      <c r="M4" s="412" t="s">
        <v>135</v>
      </c>
      <c r="N4" s="415" t="s">
        <v>12</v>
      </c>
      <c r="O4" s="417"/>
      <c r="P4" s="417"/>
      <c r="Q4" s="417"/>
      <c r="R4" s="417"/>
      <c r="S4" s="417"/>
      <c r="T4" s="417"/>
      <c r="U4" s="417"/>
      <c r="V4" s="417"/>
      <c r="W4" s="416"/>
      <c r="X4" s="415" t="s">
        <v>20</v>
      </c>
      <c r="Y4" s="416"/>
      <c r="Z4" s="418" t="s">
        <v>36</v>
      </c>
      <c r="AA4" s="419"/>
      <c r="AB4" s="419"/>
      <c r="AC4" s="419"/>
      <c r="AD4" s="419"/>
      <c r="AE4" s="419"/>
      <c r="AF4" s="419"/>
      <c r="AG4" s="419"/>
      <c r="AH4" s="419"/>
      <c r="AI4" s="419"/>
      <c r="AJ4" s="419"/>
      <c r="AK4" s="420"/>
      <c r="AL4" s="421" t="s">
        <v>32</v>
      </c>
      <c r="AM4" s="412" t="s">
        <v>14</v>
      </c>
      <c r="AN4" s="412" t="s">
        <v>138</v>
      </c>
      <c r="AP4" s="185" t="s">
        <v>144</v>
      </c>
      <c r="AQ4" s="185"/>
      <c r="AR4" s="414" t="s">
        <v>143</v>
      </c>
      <c r="AS4" s="414"/>
      <c r="AT4" s="414"/>
      <c r="AU4" s="414"/>
      <c r="AV4" s="414"/>
      <c r="AW4" s="414"/>
      <c r="AX4" s="414"/>
      <c r="AY4" s="414"/>
      <c r="AZ4" s="414"/>
      <c r="BA4" s="414"/>
      <c r="BB4" s="414"/>
      <c r="BC4" s="414"/>
    </row>
    <row r="5" spans="2:55" ht="26.25" customHeight="1" x14ac:dyDescent="0.3">
      <c r="B5" s="413"/>
      <c r="C5" s="413"/>
      <c r="D5" s="413"/>
      <c r="E5" s="413"/>
      <c r="F5" s="413"/>
      <c r="G5" s="413"/>
      <c r="H5" s="413"/>
      <c r="I5" s="413"/>
      <c r="J5" s="413"/>
      <c r="K5" s="424"/>
      <c r="L5" s="413"/>
      <c r="M5" s="413"/>
      <c r="N5" s="8" t="s">
        <v>51</v>
      </c>
      <c r="O5" s="158" t="s">
        <v>137</v>
      </c>
      <c r="P5" s="8" t="s">
        <v>136</v>
      </c>
      <c r="Q5" s="8" t="s">
        <v>52</v>
      </c>
      <c r="R5" s="8" t="s">
        <v>40</v>
      </c>
      <c r="S5" s="8" t="s">
        <v>41</v>
      </c>
      <c r="T5" s="8" t="s">
        <v>42</v>
      </c>
      <c r="U5" s="8" t="s">
        <v>43</v>
      </c>
      <c r="V5" s="8" t="s">
        <v>54</v>
      </c>
      <c r="W5" s="8" t="s">
        <v>45</v>
      </c>
      <c r="X5" s="9" t="s">
        <v>16</v>
      </c>
      <c r="Y5" s="161" t="s">
        <v>15</v>
      </c>
      <c r="Z5" s="162" t="s">
        <v>18</v>
      </c>
      <c r="AA5" s="22" t="s">
        <v>22</v>
      </c>
      <c r="AB5" s="22" t="s">
        <v>23</v>
      </c>
      <c r="AC5" s="22" t="s">
        <v>21</v>
      </c>
      <c r="AD5" s="22" t="s">
        <v>24</v>
      </c>
      <c r="AE5" s="22" t="s">
        <v>25</v>
      </c>
      <c r="AF5" s="22" t="s">
        <v>26</v>
      </c>
      <c r="AG5" s="22" t="s">
        <v>27</v>
      </c>
      <c r="AH5" s="22" t="s">
        <v>28</v>
      </c>
      <c r="AI5" s="22" t="s">
        <v>29</v>
      </c>
      <c r="AJ5" s="22" t="s">
        <v>30</v>
      </c>
      <c r="AK5" s="22" t="s">
        <v>31</v>
      </c>
      <c r="AL5" s="422"/>
      <c r="AM5" s="413"/>
      <c r="AN5" s="413"/>
      <c r="AP5" s="185" t="s">
        <v>13</v>
      </c>
      <c r="AQ5" s="187" t="s">
        <v>3</v>
      </c>
      <c r="AR5" s="188" t="s">
        <v>18</v>
      </c>
      <c r="AS5" s="188" t="s">
        <v>22</v>
      </c>
      <c r="AT5" s="188" t="s">
        <v>23</v>
      </c>
      <c r="AU5" s="188" t="s">
        <v>21</v>
      </c>
      <c r="AV5" s="188" t="s">
        <v>24</v>
      </c>
      <c r="AW5" s="188" t="s">
        <v>25</v>
      </c>
      <c r="AX5" s="188" t="s">
        <v>26</v>
      </c>
      <c r="AY5" s="188" t="s">
        <v>27</v>
      </c>
      <c r="AZ5" s="188" t="s">
        <v>28</v>
      </c>
      <c r="BA5" s="188" t="s">
        <v>29</v>
      </c>
      <c r="BB5" s="188" t="s">
        <v>30</v>
      </c>
      <c r="BC5" s="188" t="s">
        <v>31</v>
      </c>
    </row>
    <row r="6" spans="2:55" x14ac:dyDescent="0.3">
      <c r="B6" s="24">
        <v>1</v>
      </c>
      <c r="C6" s="167"/>
      <c r="D6" s="167"/>
      <c r="E6" s="167"/>
      <c r="F6" s="167"/>
      <c r="G6" s="361"/>
      <c r="H6" s="167"/>
      <c r="I6" s="217"/>
      <c r="J6" s="373"/>
      <c r="K6" s="115"/>
      <c r="L6" s="33"/>
      <c r="M6" s="170"/>
      <c r="N6" s="171"/>
      <c r="O6" s="171"/>
      <c r="P6" s="147">
        <f>IFERROR(O6,"")</f>
        <v>0</v>
      </c>
      <c r="Q6" s="147" t="str">
        <f t="shared" ref="Q6:Q37" si="0">IF(N6="","",IF(N6="","",IF(N6-P6="","",N6-P6)))</f>
        <v/>
      </c>
      <c r="R6" s="147" t="str">
        <f t="shared" ref="R6:R69" si="1">IF(Q6="","",IF(Q6*Z6+Q6*AA6+Q6*AB6=0,"",Q6*Z6+Q6*AA6+Q6*AB6))</f>
        <v/>
      </c>
      <c r="S6" s="147" t="str">
        <f t="shared" ref="S6:S69" si="2">IF(Q6="","",IF(Q6*AC6+Q6*AD6+Q6*AE6=0,"",Q6*AC6+Q6*AD6+Q6*AE6))</f>
        <v/>
      </c>
      <c r="T6" s="147" t="str">
        <f t="shared" ref="T6:T69" si="3">IF(Q6="","",IF(Q6*AF6+Q6*AG6+Q6*AH6=0,"",Q6*AF6+Q6*AG6+Q6*AH6))</f>
        <v/>
      </c>
      <c r="U6" s="147" t="str">
        <f t="shared" ref="U6:U69" si="4">IF(Q6="","",IF(Q6*AI6+Q6*AJ6+Q6*AK6=0,"",Q6*AI6+Q6*AJ6+Q6*AK6))</f>
        <v/>
      </c>
      <c r="V6" s="148" t="e">
        <f t="shared" ref="V6:V68" si="5">N6*AL6</f>
        <v>#VALUE!</v>
      </c>
      <c r="W6" s="149" t="str">
        <f t="shared" ref="W6:W69" si="6">IF(SUM(R6:U6)&lt;=0,"",SUM(R6:U6))</f>
        <v/>
      </c>
      <c r="X6" s="192"/>
      <c r="Y6" s="19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54" t="str">
        <f t="shared" ref="AL6:AL37" si="7">IF(SUM(Z6:AK6)=0,"",SUM(Z6:AK6))</f>
        <v/>
      </c>
      <c r="AM6" s="47"/>
      <c r="AN6" s="149">
        <f t="shared" ref="AN6:AN68" si="8">IFERROR(O6*AL6,0)</f>
        <v>0</v>
      </c>
      <c r="AP6" s="185">
        <f>F6</f>
        <v>0</v>
      </c>
      <c r="AQ6" s="185">
        <f>G6</f>
        <v>0</v>
      </c>
      <c r="AR6" s="186">
        <f>IFERROR($Q6*Z6,0)</f>
        <v>0</v>
      </c>
      <c r="AS6" s="186">
        <f t="shared" ref="AS6:AS69" si="9">IFERROR($Q6*AA6,0)</f>
        <v>0</v>
      </c>
      <c r="AT6" s="186">
        <f t="shared" ref="AT6:AT69" si="10">IFERROR($Q6*AB6,0)</f>
        <v>0</v>
      </c>
      <c r="AU6" s="186">
        <f t="shared" ref="AU6:AU69" si="11">IFERROR($Q6*AC6,0)</f>
        <v>0</v>
      </c>
      <c r="AV6" s="186">
        <f t="shared" ref="AV6:AV69" si="12">IFERROR($Q6*AD6,0)</f>
        <v>0</v>
      </c>
      <c r="AW6" s="186">
        <f t="shared" ref="AW6:AW69" si="13">IFERROR($Q6*AE6,0)</f>
        <v>0</v>
      </c>
      <c r="AX6" s="186">
        <f t="shared" ref="AX6:AX69" si="14">IFERROR($Q6*AF6,0)</f>
        <v>0</v>
      </c>
      <c r="AY6" s="186">
        <f t="shared" ref="AY6:AY69" si="15">IFERROR($Q6*AG6,0)</f>
        <v>0</v>
      </c>
      <c r="AZ6" s="186">
        <f t="shared" ref="AZ6:AZ69" si="16">IFERROR($Q6*AH6,0)</f>
        <v>0</v>
      </c>
      <c r="BA6" s="186">
        <f t="shared" ref="BA6:BA69" si="17">IFERROR($Q6*AI6,0)</f>
        <v>0</v>
      </c>
      <c r="BB6" s="186">
        <f t="shared" ref="BB6:BB69" si="18">IFERROR($Q6*AJ6,0)</f>
        <v>0</v>
      </c>
      <c r="BC6" s="186">
        <f t="shared" ref="BC6:BC69" si="19">IFERROR($Q6*AK6,0)</f>
        <v>0</v>
      </c>
    </row>
    <row r="7" spans="2:55" x14ac:dyDescent="0.3">
      <c r="B7" s="24">
        <v>2</v>
      </c>
      <c r="C7" s="167"/>
      <c r="D7" s="167"/>
      <c r="E7" s="167"/>
      <c r="F7" s="167"/>
      <c r="G7" s="361"/>
      <c r="H7" s="167"/>
      <c r="I7" s="217"/>
      <c r="J7" s="373"/>
      <c r="K7" s="115"/>
      <c r="L7" s="33"/>
      <c r="M7" s="170"/>
      <c r="N7" s="171"/>
      <c r="O7" s="171"/>
      <c r="P7" s="147">
        <f t="shared" ref="P7:P70" si="20">IFERROR(O7,"")</f>
        <v>0</v>
      </c>
      <c r="Q7" s="147" t="str">
        <f t="shared" si="0"/>
        <v/>
      </c>
      <c r="R7" s="147" t="str">
        <f t="shared" si="1"/>
        <v/>
      </c>
      <c r="S7" s="147" t="str">
        <f t="shared" si="2"/>
        <v/>
      </c>
      <c r="T7" s="147" t="str">
        <f t="shared" si="3"/>
        <v/>
      </c>
      <c r="U7" s="147" t="str">
        <f t="shared" si="4"/>
        <v/>
      </c>
      <c r="V7" s="148" t="e">
        <f t="shared" si="5"/>
        <v>#VALUE!</v>
      </c>
      <c r="W7" s="149" t="str">
        <f t="shared" si="6"/>
        <v/>
      </c>
      <c r="X7" s="192"/>
      <c r="Y7" s="19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54" t="str">
        <f t="shared" si="7"/>
        <v/>
      </c>
      <c r="AM7" s="47"/>
      <c r="AN7" s="149">
        <f t="shared" si="8"/>
        <v>0</v>
      </c>
      <c r="AP7" s="185">
        <f t="shared" ref="AP7:AP70" si="21">F7</f>
        <v>0</v>
      </c>
      <c r="AQ7" s="185">
        <f t="shared" ref="AQ7:AQ70" si="22">G7</f>
        <v>0</v>
      </c>
      <c r="AR7" s="186">
        <f t="shared" ref="AR7:AR70" si="23">IFERROR($Q7*Z7,0)</f>
        <v>0</v>
      </c>
      <c r="AS7" s="186">
        <f t="shared" si="9"/>
        <v>0</v>
      </c>
      <c r="AT7" s="186">
        <f t="shared" si="10"/>
        <v>0</v>
      </c>
      <c r="AU7" s="186">
        <f t="shared" si="11"/>
        <v>0</v>
      </c>
      <c r="AV7" s="186">
        <f t="shared" si="12"/>
        <v>0</v>
      </c>
      <c r="AW7" s="186">
        <f t="shared" si="13"/>
        <v>0</v>
      </c>
      <c r="AX7" s="186">
        <f t="shared" si="14"/>
        <v>0</v>
      </c>
      <c r="AY7" s="186">
        <f t="shared" si="15"/>
        <v>0</v>
      </c>
      <c r="AZ7" s="186">
        <f t="shared" si="16"/>
        <v>0</v>
      </c>
      <c r="BA7" s="186">
        <f t="shared" si="17"/>
        <v>0</v>
      </c>
      <c r="BB7" s="186">
        <f t="shared" si="18"/>
        <v>0</v>
      </c>
      <c r="BC7" s="186">
        <f t="shared" si="19"/>
        <v>0</v>
      </c>
    </row>
    <row r="8" spans="2:55" x14ac:dyDescent="0.3">
      <c r="B8" s="25">
        <v>3</v>
      </c>
      <c r="C8" s="168"/>
      <c r="D8" s="168"/>
      <c r="E8" s="167"/>
      <c r="F8" s="167"/>
      <c r="G8" s="361"/>
      <c r="H8" s="167"/>
      <c r="I8" s="217"/>
      <c r="J8" s="373"/>
      <c r="K8" s="115"/>
      <c r="L8" s="33"/>
      <c r="M8" s="170"/>
      <c r="N8" s="225"/>
      <c r="O8" s="225"/>
      <c r="P8" s="147">
        <f t="shared" si="20"/>
        <v>0</v>
      </c>
      <c r="Q8" s="147" t="str">
        <f>IF(N8="","",IF(N8="","",IF(N8-P8="","",N8-P8)))</f>
        <v/>
      </c>
      <c r="R8" s="147" t="str">
        <f t="shared" si="1"/>
        <v/>
      </c>
      <c r="S8" s="147" t="str">
        <f t="shared" si="2"/>
        <v/>
      </c>
      <c r="T8" s="147" t="str">
        <f t="shared" si="3"/>
        <v/>
      </c>
      <c r="U8" s="147" t="str">
        <f t="shared" si="4"/>
        <v/>
      </c>
      <c r="V8" s="148" t="e">
        <f t="shared" si="5"/>
        <v>#VALUE!</v>
      </c>
      <c r="W8" s="149" t="str">
        <f>IF(SUM(R8:U8)&lt;=0,"",SUM(R8:U8))</f>
        <v/>
      </c>
      <c r="X8" s="189"/>
      <c r="Y8" s="190"/>
      <c r="Z8" s="191"/>
      <c r="AA8" s="191"/>
      <c r="AB8" s="191"/>
      <c r="AC8" s="163"/>
      <c r="AD8" s="163"/>
      <c r="AE8" s="163"/>
      <c r="AF8" s="163"/>
      <c r="AG8" s="163"/>
      <c r="AH8" s="163"/>
      <c r="AI8" s="163"/>
      <c r="AJ8" s="163"/>
      <c r="AK8" s="163"/>
      <c r="AL8" s="154" t="str">
        <f>IF(SUM(Z8:AK8)=0,"",SUM(Z8:AK8))</f>
        <v/>
      </c>
      <c r="AM8" s="47"/>
      <c r="AN8" s="147">
        <f t="shared" si="8"/>
        <v>0</v>
      </c>
      <c r="AP8" s="185">
        <f t="shared" si="21"/>
        <v>0</v>
      </c>
      <c r="AQ8" s="185">
        <f t="shared" si="22"/>
        <v>0</v>
      </c>
      <c r="AR8" s="186">
        <f t="shared" si="23"/>
        <v>0</v>
      </c>
      <c r="AS8" s="186">
        <f t="shared" si="9"/>
        <v>0</v>
      </c>
      <c r="AT8" s="186">
        <f t="shared" si="10"/>
        <v>0</v>
      </c>
      <c r="AU8" s="186">
        <f t="shared" si="11"/>
        <v>0</v>
      </c>
      <c r="AV8" s="186">
        <f t="shared" si="12"/>
        <v>0</v>
      </c>
      <c r="AW8" s="186">
        <f t="shared" si="13"/>
        <v>0</v>
      </c>
      <c r="AX8" s="186">
        <f t="shared" si="14"/>
        <v>0</v>
      </c>
      <c r="AY8" s="186">
        <f t="shared" si="15"/>
        <v>0</v>
      </c>
      <c r="AZ8" s="186">
        <f t="shared" si="16"/>
        <v>0</v>
      </c>
      <c r="BA8" s="186">
        <f t="shared" si="17"/>
        <v>0</v>
      </c>
      <c r="BB8" s="186">
        <f t="shared" si="18"/>
        <v>0</v>
      </c>
      <c r="BC8" s="186">
        <f t="shared" si="19"/>
        <v>0</v>
      </c>
    </row>
    <row r="9" spans="2:55" x14ac:dyDescent="0.3">
      <c r="B9" s="25">
        <v>4</v>
      </c>
      <c r="C9" s="168"/>
      <c r="D9" s="168"/>
      <c r="E9" s="167"/>
      <c r="F9" s="167"/>
      <c r="G9" s="361"/>
      <c r="H9" s="167"/>
      <c r="I9" s="217"/>
      <c r="J9" s="373"/>
      <c r="K9" s="115"/>
      <c r="L9" s="33"/>
      <c r="M9" s="170"/>
      <c r="N9" s="225"/>
      <c r="O9" s="225"/>
      <c r="P9" s="147">
        <f t="shared" si="20"/>
        <v>0</v>
      </c>
      <c r="Q9" s="147" t="str">
        <f>IF(N9="","",IF(N9="","",IF(N9-P9="","",N9-P9)))</f>
        <v/>
      </c>
      <c r="R9" s="147" t="str">
        <f t="shared" si="1"/>
        <v/>
      </c>
      <c r="S9" s="147" t="str">
        <f t="shared" si="2"/>
        <v/>
      </c>
      <c r="T9" s="147" t="str">
        <f t="shared" si="3"/>
        <v/>
      </c>
      <c r="U9" s="147" t="str">
        <f t="shared" si="4"/>
        <v/>
      </c>
      <c r="V9" s="148" t="e">
        <f t="shared" si="5"/>
        <v>#VALUE!</v>
      </c>
      <c r="W9" s="149" t="str">
        <f>IF(SUM(R9:U9)&lt;=0,"",SUM(R9:U9))</f>
        <v/>
      </c>
      <c r="X9" s="189"/>
      <c r="Y9" s="190"/>
      <c r="Z9" s="191"/>
      <c r="AA9" s="191"/>
      <c r="AB9" s="191"/>
      <c r="AC9" s="163"/>
      <c r="AD9" s="163"/>
      <c r="AE9" s="163"/>
      <c r="AF9" s="163"/>
      <c r="AG9" s="163"/>
      <c r="AH9" s="163"/>
      <c r="AI9" s="163"/>
      <c r="AJ9" s="163"/>
      <c r="AK9" s="163"/>
      <c r="AL9" s="154" t="str">
        <f>IF(SUM(Z9:AK9)=0,"",SUM(Z9:AK9))</f>
        <v/>
      </c>
      <c r="AM9" s="47"/>
      <c r="AN9" s="147">
        <f t="shared" si="8"/>
        <v>0</v>
      </c>
      <c r="AP9" s="185">
        <f t="shared" si="21"/>
        <v>0</v>
      </c>
      <c r="AQ9" s="185">
        <f t="shared" si="22"/>
        <v>0</v>
      </c>
      <c r="AR9" s="186">
        <f t="shared" si="23"/>
        <v>0</v>
      </c>
      <c r="AS9" s="186">
        <f t="shared" si="9"/>
        <v>0</v>
      </c>
      <c r="AT9" s="186">
        <f t="shared" si="10"/>
        <v>0</v>
      </c>
      <c r="AU9" s="186">
        <f t="shared" si="11"/>
        <v>0</v>
      </c>
      <c r="AV9" s="186">
        <f t="shared" si="12"/>
        <v>0</v>
      </c>
      <c r="AW9" s="186">
        <f t="shared" si="13"/>
        <v>0</v>
      </c>
      <c r="AX9" s="186">
        <f t="shared" si="14"/>
        <v>0</v>
      </c>
      <c r="AY9" s="186">
        <f t="shared" si="15"/>
        <v>0</v>
      </c>
      <c r="AZ9" s="186">
        <f t="shared" si="16"/>
        <v>0</v>
      </c>
      <c r="BA9" s="186">
        <f t="shared" si="17"/>
        <v>0</v>
      </c>
      <c r="BB9" s="186">
        <f t="shared" si="18"/>
        <v>0</v>
      </c>
      <c r="BC9" s="186">
        <f t="shared" si="19"/>
        <v>0</v>
      </c>
    </row>
    <row r="10" spans="2:55" x14ac:dyDescent="0.3">
      <c r="B10" s="25">
        <v>5</v>
      </c>
      <c r="C10" s="168"/>
      <c r="D10" s="167"/>
      <c r="E10" s="167"/>
      <c r="F10" s="167"/>
      <c r="G10" s="361"/>
      <c r="H10" s="167"/>
      <c r="I10" s="217"/>
      <c r="J10" s="373"/>
      <c r="K10" s="115"/>
      <c r="L10" s="33"/>
      <c r="M10" s="170"/>
      <c r="N10" s="171"/>
      <c r="O10" s="171"/>
      <c r="P10" s="147">
        <f t="shared" si="20"/>
        <v>0</v>
      </c>
      <c r="Q10" s="147" t="str">
        <f t="shared" si="0"/>
        <v/>
      </c>
      <c r="R10" s="147" t="str">
        <f t="shared" si="1"/>
        <v/>
      </c>
      <c r="S10" s="147" t="str">
        <f t="shared" si="2"/>
        <v/>
      </c>
      <c r="T10" s="147" t="str">
        <f t="shared" si="3"/>
        <v/>
      </c>
      <c r="U10" s="147" t="str">
        <f t="shared" si="4"/>
        <v/>
      </c>
      <c r="V10" s="148" t="e">
        <f t="shared" si="5"/>
        <v>#VALUE!</v>
      </c>
      <c r="W10" s="149" t="str">
        <f t="shared" si="6"/>
        <v/>
      </c>
      <c r="X10" s="192"/>
      <c r="Y10" s="19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54" t="str">
        <f t="shared" si="7"/>
        <v/>
      </c>
      <c r="AM10" s="47"/>
      <c r="AN10" s="149">
        <f t="shared" si="8"/>
        <v>0</v>
      </c>
      <c r="AP10" s="185">
        <f t="shared" si="21"/>
        <v>0</v>
      </c>
      <c r="AQ10" s="185">
        <f t="shared" si="22"/>
        <v>0</v>
      </c>
      <c r="AR10" s="186">
        <f t="shared" si="23"/>
        <v>0</v>
      </c>
      <c r="AS10" s="186">
        <f t="shared" si="9"/>
        <v>0</v>
      </c>
      <c r="AT10" s="186">
        <f t="shared" si="10"/>
        <v>0</v>
      </c>
      <c r="AU10" s="186">
        <f t="shared" si="11"/>
        <v>0</v>
      </c>
      <c r="AV10" s="186">
        <f t="shared" si="12"/>
        <v>0</v>
      </c>
      <c r="AW10" s="186">
        <f t="shared" si="13"/>
        <v>0</v>
      </c>
      <c r="AX10" s="186">
        <f t="shared" si="14"/>
        <v>0</v>
      </c>
      <c r="AY10" s="186">
        <f t="shared" si="15"/>
        <v>0</v>
      </c>
      <c r="AZ10" s="186">
        <f t="shared" si="16"/>
        <v>0</v>
      </c>
      <c r="BA10" s="186">
        <f t="shared" si="17"/>
        <v>0</v>
      </c>
      <c r="BB10" s="186">
        <f t="shared" si="18"/>
        <v>0</v>
      </c>
      <c r="BC10" s="186">
        <f t="shared" si="19"/>
        <v>0</v>
      </c>
    </row>
    <row r="11" spans="2:55" x14ac:dyDescent="0.3">
      <c r="B11" s="24">
        <v>6</v>
      </c>
      <c r="C11" s="167"/>
      <c r="D11" s="167"/>
      <c r="E11" s="167"/>
      <c r="F11" s="167"/>
      <c r="G11" s="361"/>
      <c r="H11" s="167"/>
      <c r="I11" s="217"/>
      <c r="J11" s="373"/>
      <c r="K11" s="115"/>
      <c r="L11" s="33"/>
      <c r="M11" s="170"/>
      <c r="N11" s="171"/>
      <c r="O11" s="171"/>
      <c r="P11" s="147">
        <f t="shared" si="20"/>
        <v>0</v>
      </c>
      <c r="Q11" s="147" t="str">
        <f t="shared" si="0"/>
        <v/>
      </c>
      <c r="R11" s="147" t="str">
        <f t="shared" si="1"/>
        <v/>
      </c>
      <c r="S11" s="147" t="str">
        <f t="shared" si="2"/>
        <v/>
      </c>
      <c r="T11" s="147" t="str">
        <f t="shared" si="3"/>
        <v/>
      </c>
      <c r="U11" s="147" t="str">
        <f t="shared" si="4"/>
        <v/>
      </c>
      <c r="V11" s="148" t="e">
        <f t="shared" si="5"/>
        <v>#VALUE!</v>
      </c>
      <c r="W11" s="149" t="str">
        <f t="shared" si="6"/>
        <v/>
      </c>
      <c r="X11" s="192"/>
      <c r="Y11" s="19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54" t="str">
        <f t="shared" si="7"/>
        <v/>
      </c>
      <c r="AM11" s="47"/>
      <c r="AN11" s="149">
        <f t="shared" si="8"/>
        <v>0</v>
      </c>
      <c r="AP11" s="185">
        <f t="shared" si="21"/>
        <v>0</v>
      </c>
      <c r="AQ11" s="185">
        <f t="shared" si="22"/>
        <v>0</v>
      </c>
      <c r="AR11" s="186">
        <f t="shared" si="23"/>
        <v>0</v>
      </c>
      <c r="AS11" s="186">
        <f t="shared" si="9"/>
        <v>0</v>
      </c>
      <c r="AT11" s="186">
        <f t="shared" si="10"/>
        <v>0</v>
      </c>
      <c r="AU11" s="186">
        <f t="shared" si="11"/>
        <v>0</v>
      </c>
      <c r="AV11" s="186">
        <f t="shared" si="12"/>
        <v>0</v>
      </c>
      <c r="AW11" s="186">
        <f t="shared" si="13"/>
        <v>0</v>
      </c>
      <c r="AX11" s="186">
        <f t="shared" si="14"/>
        <v>0</v>
      </c>
      <c r="AY11" s="186">
        <f t="shared" si="15"/>
        <v>0</v>
      </c>
      <c r="AZ11" s="186">
        <f t="shared" si="16"/>
        <v>0</v>
      </c>
      <c r="BA11" s="186">
        <f t="shared" si="17"/>
        <v>0</v>
      </c>
      <c r="BB11" s="186">
        <f t="shared" si="18"/>
        <v>0</v>
      </c>
      <c r="BC11" s="186">
        <f t="shared" si="19"/>
        <v>0</v>
      </c>
    </row>
    <row r="12" spans="2:55" x14ac:dyDescent="0.3">
      <c r="B12" s="25">
        <v>7</v>
      </c>
      <c r="C12" s="167"/>
      <c r="D12" s="167"/>
      <c r="E12" s="167"/>
      <c r="F12" s="167"/>
      <c r="G12" s="361"/>
      <c r="H12" s="167"/>
      <c r="I12" s="217"/>
      <c r="J12" s="115"/>
      <c r="K12" s="115"/>
      <c r="L12" s="33"/>
      <c r="M12" s="170"/>
      <c r="N12" s="225"/>
      <c r="O12" s="226"/>
      <c r="P12" s="147">
        <f t="shared" si="20"/>
        <v>0</v>
      </c>
      <c r="Q12" s="147" t="str">
        <f t="shared" si="0"/>
        <v/>
      </c>
      <c r="R12" s="147" t="str">
        <f t="shared" si="1"/>
        <v/>
      </c>
      <c r="S12" s="147" t="str">
        <f t="shared" si="2"/>
        <v/>
      </c>
      <c r="T12" s="147" t="str">
        <f t="shared" si="3"/>
        <v/>
      </c>
      <c r="U12" s="147" t="str">
        <f t="shared" si="4"/>
        <v/>
      </c>
      <c r="V12" s="148" t="e">
        <f t="shared" si="5"/>
        <v>#VALUE!</v>
      </c>
      <c r="W12" s="149" t="str">
        <f t="shared" si="6"/>
        <v/>
      </c>
      <c r="X12" s="192"/>
      <c r="Y12" s="19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54" t="str">
        <f t="shared" si="7"/>
        <v/>
      </c>
      <c r="AM12" s="47"/>
      <c r="AN12" s="147">
        <f t="shared" si="8"/>
        <v>0</v>
      </c>
      <c r="AP12" s="185">
        <f t="shared" si="21"/>
        <v>0</v>
      </c>
      <c r="AQ12" s="185">
        <f t="shared" si="22"/>
        <v>0</v>
      </c>
      <c r="AR12" s="186">
        <f t="shared" si="23"/>
        <v>0</v>
      </c>
      <c r="AS12" s="186">
        <f t="shared" si="9"/>
        <v>0</v>
      </c>
      <c r="AT12" s="186">
        <f t="shared" si="10"/>
        <v>0</v>
      </c>
      <c r="AU12" s="186">
        <f t="shared" si="11"/>
        <v>0</v>
      </c>
      <c r="AV12" s="186">
        <f t="shared" si="12"/>
        <v>0</v>
      </c>
      <c r="AW12" s="186">
        <f t="shared" si="13"/>
        <v>0</v>
      </c>
      <c r="AX12" s="186">
        <f t="shared" si="14"/>
        <v>0</v>
      </c>
      <c r="AY12" s="186">
        <f t="shared" si="15"/>
        <v>0</v>
      </c>
      <c r="AZ12" s="186">
        <f t="shared" si="16"/>
        <v>0</v>
      </c>
      <c r="BA12" s="186">
        <f t="shared" si="17"/>
        <v>0</v>
      </c>
      <c r="BB12" s="186">
        <f t="shared" si="18"/>
        <v>0</v>
      </c>
      <c r="BC12" s="186">
        <f t="shared" si="19"/>
        <v>0</v>
      </c>
    </row>
    <row r="13" spans="2:55" x14ac:dyDescent="0.3">
      <c r="B13" s="24">
        <v>8</v>
      </c>
      <c r="C13" s="168"/>
      <c r="D13" s="168"/>
      <c r="E13" s="167"/>
      <c r="F13" s="167"/>
      <c r="G13" s="361"/>
      <c r="H13" s="167"/>
      <c r="I13" s="217"/>
      <c r="J13" s="115"/>
      <c r="K13" s="115"/>
      <c r="L13" s="33"/>
      <c r="M13" s="170"/>
      <c r="N13" s="171"/>
      <c r="O13" s="171"/>
      <c r="P13" s="147">
        <f t="shared" si="20"/>
        <v>0</v>
      </c>
      <c r="Q13" s="147" t="str">
        <f t="shared" si="0"/>
        <v/>
      </c>
      <c r="R13" s="147" t="str">
        <f t="shared" si="1"/>
        <v/>
      </c>
      <c r="S13" s="147" t="str">
        <f t="shared" si="2"/>
        <v/>
      </c>
      <c r="T13" s="147" t="str">
        <f t="shared" si="3"/>
        <v/>
      </c>
      <c r="U13" s="147" t="str">
        <f t="shared" si="4"/>
        <v/>
      </c>
      <c r="V13" s="148" t="e">
        <f t="shared" si="5"/>
        <v>#VALUE!</v>
      </c>
      <c r="W13" s="149" t="str">
        <f t="shared" si="6"/>
        <v/>
      </c>
      <c r="X13" s="192"/>
      <c r="Y13" s="19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54" t="str">
        <f t="shared" si="7"/>
        <v/>
      </c>
      <c r="AM13" s="47"/>
      <c r="AN13" s="149">
        <f t="shared" si="8"/>
        <v>0</v>
      </c>
      <c r="AP13" s="185">
        <f t="shared" si="21"/>
        <v>0</v>
      </c>
      <c r="AQ13" s="185">
        <f t="shared" si="22"/>
        <v>0</v>
      </c>
      <c r="AR13" s="186">
        <f t="shared" si="23"/>
        <v>0</v>
      </c>
      <c r="AS13" s="186">
        <f t="shared" si="9"/>
        <v>0</v>
      </c>
      <c r="AT13" s="186">
        <f t="shared" si="10"/>
        <v>0</v>
      </c>
      <c r="AU13" s="186">
        <f t="shared" si="11"/>
        <v>0</v>
      </c>
      <c r="AV13" s="186">
        <f t="shared" si="12"/>
        <v>0</v>
      </c>
      <c r="AW13" s="186">
        <f t="shared" si="13"/>
        <v>0</v>
      </c>
      <c r="AX13" s="186">
        <f t="shared" si="14"/>
        <v>0</v>
      </c>
      <c r="AY13" s="186">
        <f t="shared" si="15"/>
        <v>0</v>
      </c>
      <c r="AZ13" s="186">
        <f t="shared" si="16"/>
        <v>0</v>
      </c>
      <c r="BA13" s="186">
        <f t="shared" si="17"/>
        <v>0</v>
      </c>
      <c r="BB13" s="186">
        <f t="shared" si="18"/>
        <v>0</v>
      </c>
      <c r="BC13" s="186">
        <f t="shared" si="19"/>
        <v>0</v>
      </c>
    </row>
    <row r="14" spans="2:55" x14ac:dyDescent="0.3">
      <c r="B14" s="24">
        <v>9</v>
      </c>
      <c r="C14" s="168"/>
      <c r="D14" s="168"/>
      <c r="E14" s="167"/>
      <c r="F14" s="167"/>
      <c r="G14" s="361"/>
      <c r="H14" s="167"/>
      <c r="I14" s="217"/>
      <c r="J14" s="115"/>
      <c r="K14" s="115"/>
      <c r="L14" s="33"/>
      <c r="M14" s="170"/>
      <c r="N14" s="171"/>
      <c r="O14" s="171"/>
      <c r="P14" s="147">
        <f t="shared" si="20"/>
        <v>0</v>
      </c>
      <c r="Q14" s="147" t="str">
        <f t="shared" si="0"/>
        <v/>
      </c>
      <c r="R14" s="147" t="str">
        <f t="shared" si="1"/>
        <v/>
      </c>
      <c r="S14" s="147" t="str">
        <f t="shared" si="2"/>
        <v/>
      </c>
      <c r="T14" s="147" t="str">
        <f t="shared" si="3"/>
        <v/>
      </c>
      <c r="U14" s="147" t="str">
        <f t="shared" si="4"/>
        <v/>
      </c>
      <c r="V14" s="148" t="e">
        <f t="shared" si="5"/>
        <v>#VALUE!</v>
      </c>
      <c r="W14" s="149" t="str">
        <f t="shared" si="6"/>
        <v/>
      </c>
      <c r="X14" s="192"/>
      <c r="Y14" s="19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54" t="str">
        <f t="shared" si="7"/>
        <v/>
      </c>
      <c r="AM14" s="47"/>
      <c r="AN14" s="149">
        <f t="shared" si="8"/>
        <v>0</v>
      </c>
      <c r="AP14" s="185">
        <f t="shared" si="21"/>
        <v>0</v>
      </c>
      <c r="AQ14" s="185">
        <f t="shared" si="22"/>
        <v>0</v>
      </c>
      <c r="AR14" s="186">
        <f t="shared" si="23"/>
        <v>0</v>
      </c>
      <c r="AS14" s="186">
        <f t="shared" si="9"/>
        <v>0</v>
      </c>
      <c r="AT14" s="186">
        <f t="shared" si="10"/>
        <v>0</v>
      </c>
      <c r="AU14" s="186">
        <f t="shared" si="11"/>
        <v>0</v>
      </c>
      <c r="AV14" s="186">
        <f t="shared" si="12"/>
        <v>0</v>
      </c>
      <c r="AW14" s="186">
        <f t="shared" si="13"/>
        <v>0</v>
      </c>
      <c r="AX14" s="186">
        <f t="shared" si="14"/>
        <v>0</v>
      </c>
      <c r="AY14" s="186">
        <f t="shared" si="15"/>
        <v>0</v>
      </c>
      <c r="AZ14" s="186">
        <f t="shared" si="16"/>
        <v>0</v>
      </c>
      <c r="BA14" s="186">
        <f t="shared" si="17"/>
        <v>0</v>
      </c>
      <c r="BB14" s="186">
        <f t="shared" si="18"/>
        <v>0</v>
      </c>
      <c r="BC14" s="186">
        <f t="shared" si="19"/>
        <v>0</v>
      </c>
    </row>
    <row r="15" spans="2:55" x14ac:dyDescent="0.3">
      <c r="B15" s="24">
        <v>10</v>
      </c>
      <c r="C15" s="168"/>
      <c r="D15" s="168"/>
      <c r="E15" s="167"/>
      <c r="F15" s="167"/>
      <c r="G15" s="361"/>
      <c r="H15" s="167"/>
      <c r="I15" s="217"/>
      <c r="J15" s="115"/>
      <c r="K15" s="115"/>
      <c r="L15" s="33"/>
      <c r="M15" s="170"/>
      <c r="N15" s="171"/>
      <c r="O15" s="171"/>
      <c r="P15" s="147">
        <f t="shared" si="20"/>
        <v>0</v>
      </c>
      <c r="Q15" s="147" t="str">
        <f t="shared" si="0"/>
        <v/>
      </c>
      <c r="R15" s="147" t="str">
        <f t="shared" si="1"/>
        <v/>
      </c>
      <c r="S15" s="147" t="str">
        <f t="shared" si="2"/>
        <v/>
      </c>
      <c r="T15" s="147" t="str">
        <f t="shared" si="3"/>
        <v/>
      </c>
      <c r="U15" s="147" t="str">
        <f t="shared" si="4"/>
        <v/>
      </c>
      <c r="V15" s="148" t="e">
        <f t="shared" si="5"/>
        <v>#VALUE!</v>
      </c>
      <c r="W15" s="149" t="str">
        <f t="shared" si="6"/>
        <v/>
      </c>
      <c r="X15" s="192"/>
      <c r="Y15" s="19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54" t="str">
        <f t="shared" ref="AL15" si="24">IF(SUM(Z15:AK15)=0,"",SUM(Z15:AK15))</f>
        <v/>
      </c>
      <c r="AM15" s="47"/>
      <c r="AN15" s="149">
        <f t="shared" si="8"/>
        <v>0</v>
      </c>
      <c r="AP15" s="185">
        <f t="shared" si="21"/>
        <v>0</v>
      </c>
      <c r="AQ15" s="185">
        <f t="shared" si="22"/>
        <v>0</v>
      </c>
      <c r="AR15" s="186">
        <f t="shared" si="23"/>
        <v>0</v>
      </c>
      <c r="AS15" s="186">
        <f t="shared" si="9"/>
        <v>0</v>
      </c>
      <c r="AT15" s="186">
        <f t="shared" si="10"/>
        <v>0</v>
      </c>
      <c r="AU15" s="186">
        <f t="shared" si="11"/>
        <v>0</v>
      </c>
      <c r="AV15" s="186">
        <f t="shared" si="12"/>
        <v>0</v>
      </c>
      <c r="AW15" s="186">
        <f t="shared" si="13"/>
        <v>0</v>
      </c>
      <c r="AX15" s="186">
        <f t="shared" si="14"/>
        <v>0</v>
      </c>
      <c r="AY15" s="186">
        <f t="shared" si="15"/>
        <v>0</v>
      </c>
      <c r="AZ15" s="186">
        <f t="shared" si="16"/>
        <v>0</v>
      </c>
      <c r="BA15" s="186">
        <f t="shared" si="17"/>
        <v>0</v>
      </c>
      <c r="BB15" s="186">
        <f t="shared" si="18"/>
        <v>0</v>
      </c>
      <c r="BC15" s="186">
        <f t="shared" si="19"/>
        <v>0</v>
      </c>
    </row>
    <row r="16" spans="2:55" x14ac:dyDescent="0.3">
      <c r="B16" s="24">
        <v>11</v>
      </c>
      <c r="C16" s="168"/>
      <c r="D16" s="167"/>
      <c r="E16" s="362"/>
      <c r="F16" s="167"/>
      <c r="G16" s="168"/>
      <c r="H16" s="362"/>
      <c r="I16" s="217"/>
      <c r="J16" s="115"/>
      <c r="K16" s="115"/>
      <c r="L16" s="33"/>
      <c r="M16" s="170"/>
      <c r="N16" s="171"/>
      <c r="O16" s="171"/>
      <c r="P16" s="147">
        <f t="shared" si="20"/>
        <v>0</v>
      </c>
      <c r="Q16" s="147" t="str">
        <f t="shared" si="0"/>
        <v/>
      </c>
      <c r="R16" s="147" t="str">
        <f t="shared" si="1"/>
        <v/>
      </c>
      <c r="S16" s="147" t="str">
        <f t="shared" si="2"/>
        <v/>
      </c>
      <c r="T16" s="147" t="str">
        <f t="shared" si="3"/>
        <v/>
      </c>
      <c r="U16" s="147" t="str">
        <f t="shared" si="4"/>
        <v/>
      </c>
      <c r="V16" s="148" t="e">
        <f t="shared" si="5"/>
        <v>#VALUE!</v>
      </c>
      <c r="W16" s="149" t="str">
        <f t="shared" si="6"/>
        <v/>
      </c>
      <c r="X16" s="192"/>
      <c r="Y16" s="19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54" t="str">
        <f t="shared" si="7"/>
        <v/>
      </c>
      <c r="AM16" s="47"/>
      <c r="AN16" s="149">
        <f t="shared" si="8"/>
        <v>0</v>
      </c>
      <c r="AP16" s="185">
        <f t="shared" si="21"/>
        <v>0</v>
      </c>
      <c r="AQ16" s="185">
        <f t="shared" si="22"/>
        <v>0</v>
      </c>
      <c r="AR16" s="186">
        <f t="shared" si="23"/>
        <v>0</v>
      </c>
      <c r="AS16" s="186">
        <f t="shared" si="9"/>
        <v>0</v>
      </c>
      <c r="AT16" s="186">
        <f t="shared" si="10"/>
        <v>0</v>
      </c>
      <c r="AU16" s="186">
        <f t="shared" si="11"/>
        <v>0</v>
      </c>
      <c r="AV16" s="186">
        <f t="shared" si="12"/>
        <v>0</v>
      </c>
      <c r="AW16" s="186">
        <f t="shared" si="13"/>
        <v>0</v>
      </c>
      <c r="AX16" s="186">
        <f t="shared" si="14"/>
        <v>0</v>
      </c>
      <c r="AY16" s="186">
        <f t="shared" si="15"/>
        <v>0</v>
      </c>
      <c r="AZ16" s="186">
        <f t="shared" si="16"/>
        <v>0</v>
      </c>
      <c r="BA16" s="186">
        <f t="shared" si="17"/>
        <v>0</v>
      </c>
      <c r="BB16" s="186">
        <f t="shared" si="18"/>
        <v>0</v>
      </c>
      <c r="BC16" s="186">
        <f t="shared" si="19"/>
        <v>0</v>
      </c>
    </row>
    <row r="17" spans="2:55" x14ac:dyDescent="0.3">
      <c r="B17" s="24">
        <v>12</v>
      </c>
      <c r="C17" s="168"/>
      <c r="D17" s="167"/>
      <c r="E17" s="362"/>
      <c r="F17" s="167"/>
      <c r="G17" s="168"/>
      <c r="H17" s="362"/>
      <c r="I17" s="217"/>
      <c r="J17" s="115"/>
      <c r="K17" s="115"/>
      <c r="L17" s="33"/>
      <c r="M17" s="170"/>
      <c r="N17" s="171"/>
      <c r="O17" s="171"/>
      <c r="P17" s="147">
        <f t="shared" ref="P17:P25" si="25">IFERROR(O17,"")</f>
        <v>0</v>
      </c>
      <c r="Q17" s="147" t="str">
        <f>IF(N17="","",IF(N17="","",IF(N17-P17="","",N17-P17)))</f>
        <v/>
      </c>
      <c r="R17" s="147" t="str">
        <f>IF(Q17="","",IF(Q17*Z17+Q17*AA17+Q17*AB17=0,"",Q17*Z17+Q17*AA17+Q17*AB17))</f>
        <v/>
      </c>
      <c r="S17" s="147" t="str">
        <f t="shared" ref="S17:S25" si="26">IF(Q17="","",IF(Q17*AC17+Q17*AD17+Q17*AE17=0,"",Q17*AC17+Q17*AD17+Q17*AE17))</f>
        <v/>
      </c>
      <c r="T17" s="147" t="str">
        <f t="shared" ref="T17:T25" si="27">IF(Q17="","",IF(Q17*AF17+Q17*AG17+Q17*AH17=0,"",Q17*AF17+Q17*AG17+Q17*AH17))</f>
        <v/>
      </c>
      <c r="U17" s="147" t="str">
        <f t="shared" ref="U17:U25" si="28">IF(Q17="","",IF(Q17*AI17+Q17*AJ17+Q17*AK17=0,"",Q17*AI17+Q17*AJ17+Q17*AK17))</f>
        <v/>
      </c>
      <c r="V17" s="148" t="e">
        <f t="shared" ref="V17:V25" si="29">N17*AL17</f>
        <v>#VALUE!</v>
      </c>
      <c r="W17" s="149" t="str">
        <f t="shared" ref="W17:W25" si="30">IF(SUM(R17:U17)&lt;=0,"",SUM(R17:U17))</f>
        <v/>
      </c>
      <c r="X17" s="192"/>
      <c r="Y17" s="19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54" t="str">
        <f t="shared" ref="AL17:AL25" si="31">IF(SUM(Z17:AK17)=0,"",SUM(Z17:AK17))</f>
        <v/>
      </c>
      <c r="AM17" s="47"/>
      <c r="AN17" s="149">
        <f t="shared" ref="AN17:AN25" si="32">IFERROR(O17*AL17,0)</f>
        <v>0</v>
      </c>
      <c r="AP17" s="185">
        <f t="shared" ref="AP17:AP25" si="33">F17</f>
        <v>0</v>
      </c>
      <c r="AQ17" s="185">
        <f t="shared" si="22"/>
        <v>0</v>
      </c>
      <c r="AR17" s="186">
        <f t="shared" ref="AR17:AR25" si="34">IFERROR($Q17*Z17,0)</f>
        <v>0</v>
      </c>
      <c r="AS17" s="186">
        <f t="shared" si="9"/>
        <v>0</v>
      </c>
      <c r="AT17" s="186">
        <f t="shared" si="10"/>
        <v>0</v>
      </c>
      <c r="AU17" s="186">
        <f t="shared" si="11"/>
        <v>0</v>
      </c>
      <c r="AV17" s="186">
        <f t="shared" si="12"/>
        <v>0</v>
      </c>
      <c r="AW17" s="186">
        <f t="shared" si="13"/>
        <v>0</v>
      </c>
      <c r="AX17" s="186">
        <f t="shared" si="14"/>
        <v>0</v>
      </c>
      <c r="AY17" s="186">
        <f t="shared" si="15"/>
        <v>0</v>
      </c>
      <c r="AZ17" s="186">
        <f t="shared" si="16"/>
        <v>0</v>
      </c>
      <c r="BA17" s="186">
        <f t="shared" si="17"/>
        <v>0</v>
      </c>
      <c r="BB17" s="186">
        <f t="shared" si="18"/>
        <v>0</v>
      </c>
      <c r="BC17" s="186">
        <f t="shared" si="19"/>
        <v>0</v>
      </c>
    </row>
    <row r="18" spans="2:55" x14ac:dyDescent="0.3">
      <c r="B18" s="24">
        <v>13</v>
      </c>
      <c r="C18" s="168"/>
      <c r="D18" s="167"/>
      <c r="E18" s="362"/>
      <c r="F18" s="167"/>
      <c r="G18" s="168"/>
      <c r="H18" s="362"/>
      <c r="I18" s="217"/>
      <c r="J18" s="115"/>
      <c r="K18" s="115"/>
      <c r="L18" s="33"/>
      <c r="M18" s="170"/>
      <c r="N18" s="171"/>
      <c r="O18" s="171"/>
      <c r="P18" s="147">
        <f t="shared" si="25"/>
        <v>0</v>
      </c>
      <c r="Q18" s="147" t="str">
        <f>IF(N18="","",IF(N18="","",IF(N18-P18="","",N18-P18)))</f>
        <v/>
      </c>
      <c r="R18" s="147" t="str">
        <f>IF(Q18="","",IF(Q18*Z18+Q18*AA18+Q18*AB18=0,"",Q18*Z18+Q18*AA18+Q18*AB18))</f>
        <v/>
      </c>
      <c r="S18" s="147" t="str">
        <f t="shared" si="26"/>
        <v/>
      </c>
      <c r="T18" s="147" t="str">
        <f t="shared" si="27"/>
        <v/>
      </c>
      <c r="U18" s="147" t="str">
        <f t="shared" si="28"/>
        <v/>
      </c>
      <c r="V18" s="148" t="e">
        <f t="shared" si="29"/>
        <v>#VALUE!</v>
      </c>
      <c r="W18" s="149" t="str">
        <f t="shared" si="30"/>
        <v/>
      </c>
      <c r="X18" s="192"/>
      <c r="Y18" s="19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54" t="str">
        <f t="shared" si="31"/>
        <v/>
      </c>
      <c r="AM18" s="47"/>
      <c r="AN18" s="149">
        <f t="shared" si="32"/>
        <v>0</v>
      </c>
      <c r="AP18" s="185">
        <f t="shared" si="33"/>
        <v>0</v>
      </c>
      <c r="AQ18" s="185">
        <f t="shared" si="22"/>
        <v>0</v>
      </c>
      <c r="AR18" s="186">
        <f t="shared" si="34"/>
        <v>0</v>
      </c>
      <c r="AS18" s="186">
        <f t="shared" si="9"/>
        <v>0</v>
      </c>
      <c r="AT18" s="186">
        <f t="shared" si="10"/>
        <v>0</v>
      </c>
      <c r="AU18" s="186">
        <f t="shared" si="11"/>
        <v>0</v>
      </c>
      <c r="AV18" s="186">
        <f t="shared" si="12"/>
        <v>0</v>
      </c>
      <c r="AW18" s="186">
        <f t="shared" si="13"/>
        <v>0</v>
      </c>
      <c r="AX18" s="186">
        <f t="shared" si="14"/>
        <v>0</v>
      </c>
      <c r="AY18" s="186">
        <f t="shared" si="15"/>
        <v>0</v>
      </c>
      <c r="AZ18" s="186">
        <f t="shared" si="16"/>
        <v>0</v>
      </c>
      <c r="BA18" s="186">
        <f t="shared" si="17"/>
        <v>0</v>
      </c>
      <c r="BB18" s="186">
        <f t="shared" si="18"/>
        <v>0</v>
      </c>
      <c r="BC18" s="186">
        <f t="shared" si="19"/>
        <v>0</v>
      </c>
    </row>
    <row r="19" spans="2:55" x14ac:dyDescent="0.3">
      <c r="B19" s="24">
        <v>14</v>
      </c>
      <c r="C19" s="168"/>
      <c r="D19" s="167"/>
      <c r="E19" s="362"/>
      <c r="F19" s="167"/>
      <c r="G19" s="168"/>
      <c r="H19" s="362"/>
      <c r="I19" s="217"/>
      <c r="J19" s="115"/>
      <c r="K19" s="115"/>
      <c r="L19" s="33"/>
      <c r="M19" s="170"/>
      <c r="N19" s="171"/>
      <c r="O19" s="171"/>
      <c r="P19" s="147">
        <f t="shared" si="25"/>
        <v>0</v>
      </c>
      <c r="Q19" s="147" t="str">
        <f>IF(N19="","",IF(N19="","",IF(N19-P19="","",N19-P19)))</f>
        <v/>
      </c>
      <c r="R19" s="147" t="str">
        <f>IF(Q19="","",IF(Q19*Z19+Q19*AA19+Q19*AB19=0,"",Q19*Z19+Q19*AA19+Q19*AB19))</f>
        <v/>
      </c>
      <c r="S19" s="147" t="str">
        <f t="shared" si="26"/>
        <v/>
      </c>
      <c r="T19" s="147" t="str">
        <f t="shared" si="27"/>
        <v/>
      </c>
      <c r="U19" s="147" t="str">
        <f t="shared" si="28"/>
        <v/>
      </c>
      <c r="V19" s="148" t="e">
        <f t="shared" si="29"/>
        <v>#VALUE!</v>
      </c>
      <c r="W19" s="149" t="str">
        <f t="shared" si="30"/>
        <v/>
      </c>
      <c r="X19" s="192"/>
      <c r="Y19" s="19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54" t="str">
        <f t="shared" si="31"/>
        <v/>
      </c>
      <c r="AM19" s="47"/>
      <c r="AN19" s="149">
        <f t="shared" si="32"/>
        <v>0</v>
      </c>
      <c r="AP19" s="185">
        <f t="shared" si="33"/>
        <v>0</v>
      </c>
      <c r="AQ19" s="185">
        <f t="shared" si="22"/>
        <v>0</v>
      </c>
      <c r="AR19" s="186">
        <f t="shared" si="34"/>
        <v>0</v>
      </c>
      <c r="AS19" s="186">
        <f t="shared" si="9"/>
        <v>0</v>
      </c>
      <c r="AT19" s="186">
        <f t="shared" si="10"/>
        <v>0</v>
      </c>
      <c r="AU19" s="186">
        <f t="shared" si="11"/>
        <v>0</v>
      </c>
      <c r="AV19" s="186">
        <f t="shared" si="12"/>
        <v>0</v>
      </c>
      <c r="AW19" s="186">
        <f t="shared" si="13"/>
        <v>0</v>
      </c>
      <c r="AX19" s="186">
        <f t="shared" si="14"/>
        <v>0</v>
      </c>
      <c r="AY19" s="186">
        <f t="shared" si="15"/>
        <v>0</v>
      </c>
      <c r="AZ19" s="186">
        <f t="shared" si="16"/>
        <v>0</v>
      </c>
      <c r="BA19" s="186">
        <f t="shared" si="17"/>
        <v>0</v>
      </c>
      <c r="BB19" s="186">
        <f t="shared" si="18"/>
        <v>0</v>
      </c>
      <c r="BC19" s="186">
        <f t="shared" si="19"/>
        <v>0</v>
      </c>
    </row>
    <row r="20" spans="2:55" x14ac:dyDescent="0.3">
      <c r="B20" s="25">
        <v>15</v>
      </c>
      <c r="C20" s="168"/>
      <c r="D20" s="168"/>
      <c r="E20" s="167"/>
      <c r="F20" s="167"/>
      <c r="G20" s="168"/>
      <c r="H20" s="361"/>
      <c r="I20" s="217"/>
      <c r="J20" s="115"/>
      <c r="K20" s="115"/>
      <c r="L20" s="33"/>
      <c r="M20" s="170"/>
      <c r="N20" s="171"/>
      <c r="O20" s="171"/>
      <c r="P20" s="147">
        <f t="shared" si="25"/>
        <v>0</v>
      </c>
      <c r="Q20" s="147" t="str">
        <f>IF(N20="","",IF(N20="","",IF(N20-P20="","",N20-P20)))</f>
        <v/>
      </c>
      <c r="R20" s="147" t="str">
        <f>IF(Q20="","",IF(Q20*Z20+Q20*AA20+Q20*AB20=0,"",Q20*Z20+Q20*AA20+Q20*AB20))</f>
        <v/>
      </c>
      <c r="S20" s="147" t="str">
        <f t="shared" si="26"/>
        <v/>
      </c>
      <c r="T20" s="147" t="str">
        <f t="shared" si="27"/>
        <v/>
      </c>
      <c r="U20" s="147" t="str">
        <f t="shared" si="28"/>
        <v/>
      </c>
      <c r="V20" s="148" t="e">
        <f t="shared" si="29"/>
        <v>#VALUE!</v>
      </c>
      <c r="W20" s="149" t="str">
        <f t="shared" si="30"/>
        <v/>
      </c>
      <c r="X20" s="192"/>
      <c r="Y20" s="19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54" t="str">
        <f t="shared" si="31"/>
        <v/>
      </c>
      <c r="AM20" s="47"/>
      <c r="AN20" s="149">
        <f t="shared" si="32"/>
        <v>0</v>
      </c>
      <c r="AP20" s="185">
        <f t="shared" si="33"/>
        <v>0</v>
      </c>
      <c r="AQ20" s="185">
        <f t="shared" si="22"/>
        <v>0</v>
      </c>
      <c r="AR20" s="186">
        <f t="shared" si="34"/>
        <v>0</v>
      </c>
      <c r="AS20" s="186">
        <f t="shared" si="9"/>
        <v>0</v>
      </c>
      <c r="AT20" s="186">
        <f t="shared" si="10"/>
        <v>0</v>
      </c>
      <c r="AU20" s="186">
        <f t="shared" si="11"/>
        <v>0</v>
      </c>
      <c r="AV20" s="186">
        <f t="shared" si="12"/>
        <v>0</v>
      </c>
      <c r="AW20" s="186">
        <f t="shared" si="13"/>
        <v>0</v>
      </c>
      <c r="AX20" s="186">
        <f t="shared" si="14"/>
        <v>0</v>
      </c>
      <c r="AY20" s="186">
        <f t="shared" si="15"/>
        <v>0</v>
      </c>
      <c r="AZ20" s="186">
        <f t="shared" si="16"/>
        <v>0</v>
      </c>
      <c r="BA20" s="186">
        <f t="shared" si="17"/>
        <v>0</v>
      </c>
      <c r="BB20" s="186">
        <f t="shared" si="18"/>
        <v>0</v>
      </c>
      <c r="BC20" s="186">
        <f t="shared" si="19"/>
        <v>0</v>
      </c>
    </row>
    <row r="21" spans="2:55" x14ac:dyDescent="0.3">
      <c r="B21" s="25">
        <v>16</v>
      </c>
      <c r="C21" s="168"/>
      <c r="D21" s="167"/>
      <c r="E21" s="167"/>
      <c r="F21" s="167"/>
      <c r="G21" s="168"/>
      <c r="H21" s="361"/>
      <c r="I21" s="217"/>
      <c r="J21" s="115"/>
      <c r="K21" s="115"/>
      <c r="L21" s="33"/>
      <c r="M21" s="170"/>
      <c r="N21" s="171"/>
      <c r="O21" s="171"/>
      <c r="P21" s="147">
        <f t="shared" si="25"/>
        <v>0</v>
      </c>
      <c r="Q21" s="147" t="str">
        <f>IF(N21="","",IF(N21="","",IF(N21-P21="","",N21-P21)))</f>
        <v/>
      </c>
      <c r="R21" s="147" t="str">
        <f>IF(Q21="","",IF(Q21*Z21+Q21*AA21+Q21*AB21=0,"",Q21*Z21+Q21*AA21+Q21*AB21))</f>
        <v/>
      </c>
      <c r="S21" s="147" t="str">
        <f t="shared" si="26"/>
        <v/>
      </c>
      <c r="T21" s="147" t="str">
        <f t="shared" si="27"/>
        <v/>
      </c>
      <c r="U21" s="147" t="str">
        <f t="shared" si="28"/>
        <v/>
      </c>
      <c r="V21" s="148" t="e">
        <f t="shared" si="29"/>
        <v>#VALUE!</v>
      </c>
      <c r="W21" s="149" t="str">
        <f t="shared" si="30"/>
        <v/>
      </c>
      <c r="X21" s="192"/>
      <c r="Y21" s="19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54" t="str">
        <f t="shared" si="31"/>
        <v/>
      </c>
      <c r="AM21" s="47"/>
      <c r="AN21" s="149">
        <f t="shared" si="32"/>
        <v>0</v>
      </c>
      <c r="AP21" s="185">
        <f t="shared" si="33"/>
        <v>0</v>
      </c>
      <c r="AQ21" s="185">
        <f t="shared" si="22"/>
        <v>0</v>
      </c>
      <c r="AR21" s="186">
        <f t="shared" si="34"/>
        <v>0</v>
      </c>
      <c r="AS21" s="186">
        <f t="shared" si="9"/>
        <v>0</v>
      </c>
      <c r="AT21" s="186">
        <f t="shared" si="10"/>
        <v>0</v>
      </c>
      <c r="AU21" s="186">
        <f t="shared" si="11"/>
        <v>0</v>
      </c>
      <c r="AV21" s="186">
        <f t="shared" si="12"/>
        <v>0</v>
      </c>
      <c r="AW21" s="186">
        <f t="shared" si="13"/>
        <v>0</v>
      </c>
      <c r="AX21" s="186">
        <f t="shared" si="14"/>
        <v>0</v>
      </c>
      <c r="AY21" s="186">
        <f t="shared" si="15"/>
        <v>0</v>
      </c>
      <c r="AZ21" s="186">
        <f t="shared" si="16"/>
        <v>0</v>
      </c>
      <c r="BA21" s="186">
        <f t="shared" si="17"/>
        <v>0</v>
      </c>
      <c r="BB21" s="186">
        <f t="shared" si="18"/>
        <v>0</v>
      </c>
      <c r="BC21" s="186">
        <f t="shared" si="19"/>
        <v>0</v>
      </c>
    </row>
    <row r="22" spans="2:55" x14ac:dyDescent="0.3">
      <c r="B22" s="25">
        <v>17</v>
      </c>
      <c r="C22" s="168"/>
      <c r="D22" s="167"/>
      <c r="E22" s="167"/>
      <c r="F22" s="167"/>
      <c r="G22" s="168"/>
      <c r="H22" s="361"/>
      <c r="I22" s="217"/>
      <c r="J22" s="115"/>
      <c r="K22" s="115"/>
      <c r="L22" s="33"/>
      <c r="M22" s="170"/>
      <c r="N22" s="171"/>
      <c r="O22" s="171"/>
      <c r="P22" s="147">
        <f t="shared" si="25"/>
        <v>0</v>
      </c>
      <c r="Q22" s="147" t="str">
        <f t="shared" ref="Q22" si="35">IF(N22="","",IF(N22="","",IF(N22-P22="","",N22-P22)))</f>
        <v/>
      </c>
      <c r="R22" s="147" t="str">
        <f t="shared" ref="R22" si="36">IF(Q22="","",IF(Q22*Z22+Q22*AA22+Q22*AB22=0,"",Q22*Z22+Q22*AA22+Q22*AB22))</f>
        <v/>
      </c>
      <c r="S22" s="147" t="str">
        <f t="shared" si="26"/>
        <v/>
      </c>
      <c r="T22" s="147" t="str">
        <f t="shared" si="27"/>
        <v/>
      </c>
      <c r="U22" s="147" t="str">
        <f t="shared" si="28"/>
        <v/>
      </c>
      <c r="V22" s="148" t="e">
        <f t="shared" si="29"/>
        <v>#VALUE!</v>
      </c>
      <c r="W22" s="149" t="str">
        <f t="shared" si="30"/>
        <v/>
      </c>
      <c r="X22" s="192"/>
      <c r="Y22" s="19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54" t="str">
        <f t="shared" si="31"/>
        <v/>
      </c>
      <c r="AM22" s="47"/>
      <c r="AN22" s="149">
        <f t="shared" si="32"/>
        <v>0</v>
      </c>
      <c r="AP22" s="185">
        <f t="shared" si="33"/>
        <v>0</v>
      </c>
      <c r="AQ22" s="185">
        <f t="shared" si="22"/>
        <v>0</v>
      </c>
      <c r="AR22" s="186">
        <f t="shared" si="34"/>
        <v>0</v>
      </c>
      <c r="AS22" s="186">
        <f t="shared" si="9"/>
        <v>0</v>
      </c>
      <c r="AT22" s="186">
        <f t="shared" si="10"/>
        <v>0</v>
      </c>
      <c r="AU22" s="186">
        <f t="shared" si="11"/>
        <v>0</v>
      </c>
      <c r="AV22" s="186">
        <f t="shared" si="12"/>
        <v>0</v>
      </c>
      <c r="AW22" s="186">
        <f t="shared" si="13"/>
        <v>0</v>
      </c>
      <c r="AX22" s="186">
        <f t="shared" si="14"/>
        <v>0</v>
      </c>
      <c r="AY22" s="186">
        <f t="shared" si="15"/>
        <v>0</v>
      </c>
      <c r="AZ22" s="186">
        <f t="shared" si="16"/>
        <v>0</v>
      </c>
      <c r="BA22" s="186">
        <f t="shared" si="17"/>
        <v>0</v>
      </c>
      <c r="BB22" s="186">
        <f t="shared" si="18"/>
        <v>0</v>
      </c>
      <c r="BC22" s="186">
        <f t="shared" si="19"/>
        <v>0</v>
      </c>
    </row>
    <row r="23" spans="2:55" x14ac:dyDescent="0.3">
      <c r="B23" s="25">
        <v>18</v>
      </c>
      <c r="C23" s="168"/>
      <c r="D23" s="167"/>
      <c r="E23" s="167"/>
      <c r="F23" s="167"/>
      <c r="G23" s="168"/>
      <c r="H23" s="361"/>
      <c r="I23" s="217"/>
      <c r="J23" s="115"/>
      <c r="K23" s="115"/>
      <c r="L23" s="33"/>
      <c r="M23" s="170"/>
      <c r="N23" s="171"/>
      <c r="O23" s="171"/>
      <c r="P23" s="147">
        <f t="shared" si="25"/>
        <v>0</v>
      </c>
      <c r="Q23" s="147" t="str">
        <f t="shared" ref="Q23" si="37">IF(N23="","",IF(N23="","",IF(N23-P23="","",N23-P23)))</f>
        <v/>
      </c>
      <c r="R23" s="147" t="str">
        <f t="shared" ref="R23" si="38">IF(Q23="","",IF(Q23*Z23+Q23*AA23+Q23*AB23=0,"",Q23*Z23+Q23*AA23+Q23*AB23))</f>
        <v/>
      </c>
      <c r="S23" s="147" t="str">
        <f t="shared" si="26"/>
        <v/>
      </c>
      <c r="T23" s="147" t="str">
        <f t="shared" si="27"/>
        <v/>
      </c>
      <c r="U23" s="147" t="str">
        <f t="shared" si="28"/>
        <v/>
      </c>
      <c r="V23" s="148" t="e">
        <f t="shared" si="29"/>
        <v>#VALUE!</v>
      </c>
      <c r="W23" s="149" t="str">
        <f t="shared" si="30"/>
        <v/>
      </c>
      <c r="X23" s="192"/>
      <c r="Y23" s="19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54" t="str">
        <f t="shared" si="31"/>
        <v/>
      </c>
      <c r="AM23" s="47"/>
      <c r="AN23" s="149">
        <f t="shared" si="32"/>
        <v>0</v>
      </c>
      <c r="AP23" s="185">
        <f t="shared" si="33"/>
        <v>0</v>
      </c>
      <c r="AQ23" s="185">
        <f t="shared" si="22"/>
        <v>0</v>
      </c>
      <c r="AR23" s="186">
        <f t="shared" si="34"/>
        <v>0</v>
      </c>
      <c r="AS23" s="186">
        <f t="shared" si="9"/>
        <v>0</v>
      </c>
      <c r="AT23" s="186">
        <f t="shared" si="10"/>
        <v>0</v>
      </c>
      <c r="AU23" s="186">
        <f t="shared" si="11"/>
        <v>0</v>
      </c>
      <c r="AV23" s="186">
        <f t="shared" si="12"/>
        <v>0</v>
      </c>
      <c r="AW23" s="186">
        <f t="shared" si="13"/>
        <v>0</v>
      </c>
      <c r="AX23" s="186">
        <f t="shared" si="14"/>
        <v>0</v>
      </c>
      <c r="AY23" s="186">
        <f t="shared" si="15"/>
        <v>0</v>
      </c>
      <c r="AZ23" s="186">
        <f t="shared" si="16"/>
        <v>0</v>
      </c>
      <c r="BA23" s="186">
        <f t="shared" si="17"/>
        <v>0</v>
      </c>
      <c r="BB23" s="186">
        <f t="shared" si="18"/>
        <v>0</v>
      </c>
      <c r="BC23" s="186">
        <f t="shared" si="19"/>
        <v>0</v>
      </c>
    </row>
    <row r="24" spans="2:55" x14ac:dyDescent="0.3">
      <c r="B24" s="24">
        <v>19</v>
      </c>
      <c r="C24" s="167"/>
      <c r="D24" s="167"/>
      <c r="E24" s="167"/>
      <c r="F24" s="167"/>
      <c r="G24" s="168"/>
      <c r="H24" s="361"/>
      <c r="I24" s="217"/>
      <c r="J24" s="115"/>
      <c r="K24" s="115"/>
      <c r="L24" s="33"/>
      <c r="M24" s="237"/>
      <c r="N24" s="171"/>
      <c r="O24" s="238"/>
      <c r="P24" s="147">
        <f t="shared" si="25"/>
        <v>0</v>
      </c>
      <c r="Q24" s="147" t="str">
        <f>IF(N24="","",IF(N24="","",IF(N24-P24="","",N24-P24)))</f>
        <v/>
      </c>
      <c r="R24" s="147" t="str">
        <f>IF(Q24="","",IF(Q24*Z24+Q24*AA24+Q24*AB24=0,"",Q24*Z24+Q24*AA24+Q24*AB24))</f>
        <v/>
      </c>
      <c r="S24" s="147" t="str">
        <f t="shared" si="26"/>
        <v/>
      </c>
      <c r="T24" s="147" t="str">
        <f t="shared" si="27"/>
        <v/>
      </c>
      <c r="U24" s="147" t="str">
        <f t="shared" si="28"/>
        <v/>
      </c>
      <c r="V24" s="148" t="e">
        <f t="shared" si="29"/>
        <v>#VALUE!</v>
      </c>
      <c r="W24" s="149" t="str">
        <f t="shared" si="30"/>
        <v/>
      </c>
      <c r="X24" s="192"/>
      <c r="Y24" s="19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54" t="str">
        <f t="shared" si="31"/>
        <v/>
      </c>
      <c r="AM24" s="47"/>
      <c r="AN24" s="149">
        <f t="shared" si="32"/>
        <v>0</v>
      </c>
      <c r="AP24" s="185">
        <f t="shared" si="33"/>
        <v>0</v>
      </c>
      <c r="AQ24" s="185">
        <f t="shared" si="22"/>
        <v>0</v>
      </c>
      <c r="AR24" s="186">
        <f t="shared" si="34"/>
        <v>0</v>
      </c>
      <c r="AS24" s="186">
        <f t="shared" si="9"/>
        <v>0</v>
      </c>
      <c r="AT24" s="186">
        <f t="shared" si="10"/>
        <v>0</v>
      </c>
      <c r="AU24" s="186">
        <f t="shared" si="11"/>
        <v>0</v>
      </c>
      <c r="AV24" s="186">
        <f t="shared" si="12"/>
        <v>0</v>
      </c>
      <c r="AW24" s="186">
        <f t="shared" si="13"/>
        <v>0</v>
      </c>
      <c r="AX24" s="186">
        <f t="shared" si="14"/>
        <v>0</v>
      </c>
      <c r="AY24" s="186">
        <f t="shared" si="15"/>
        <v>0</v>
      </c>
      <c r="AZ24" s="186">
        <f t="shared" si="16"/>
        <v>0</v>
      </c>
      <c r="BA24" s="186">
        <f t="shared" si="17"/>
        <v>0</v>
      </c>
      <c r="BB24" s="186">
        <f t="shared" si="18"/>
        <v>0</v>
      </c>
      <c r="BC24" s="186">
        <f t="shared" si="19"/>
        <v>0</v>
      </c>
    </row>
    <row r="25" spans="2:55" x14ac:dyDescent="0.3">
      <c r="B25" s="25">
        <v>20</v>
      </c>
      <c r="C25" s="168"/>
      <c r="D25" s="168"/>
      <c r="E25" s="167"/>
      <c r="F25" s="167"/>
      <c r="G25" s="361"/>
      <c r="H25" s="361"/>
      <c r="I25" s="220"/>
      <c r="J25" s="115"/>
      <c r="K25" s="115"/>
      <c r="L25" s="41"/>
      <c r="M25" s="237"/>
      <c r="N25" s="171"/>
      <c r="O25" s="238"/>
      <c r="P25" s="147">
        <f t="shared" si="25"/>
        <v>0</v>
      </c>
      <c r="Q25" s="147" t="str">
        <f>IF(N25="","",IF(N25="","",IF(N25-P25="","",N25-P25)))</f>
        <v/>
      </c>
      <c r="R25" s="147" t="str">
        <f>IF(Q25="","",IF(Q25*Z25+Q25*AA25+Q25*AB25=0,"",Q25*Z25+Q25*AA25+Q25*AB25))</f>
        <v/>
      </c>
      <c r="S25" s="147" t="str">
        <f t="shared" si="26"/>
        <v/>
      </c>
      <c r="T25" s="147" t="str">
        <f t="shared" si="27"/>
        <v/>
      </c>
      <c r="U25" s="147" t="str">
        <f t="shared" si="28"/>
        <v/>
      </c>
      <c r="V25" s="148" t="e">
        <f t="shared" si="29"/>
        <v>#VALUE!</v>
      </c>
      <c r="W25" s="149" t="str">
        <f t="shared" si="30"/>
        <v/>
      </c>
      <c r="X25" s="192"/>
      <c r="Y25" s="19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54" t="str">
        <f t="shared" si="31"/>
        <v/>
      </c>
      <c r="AM25" s="47"/>
      <c r="AN25" s="147">
        <f t="shared" si="32"/>
        <v>0</v>
      </c>
      <c r="AP25" s="185">
        <f t="shared" si="33"/>
        <v>0</v>
      </c>
      <c r="AQ25" s="185">
        <f t="shared" si="22"/>
        <v>0</v>
      </c>
      <c r="AR25" s="186">
        <f t="shared" si="34"/>
        <v>0</v>
      </c>
      <c r="AS25" s="186">
        <f t="shared" si="9"/>
        <v>0</v>
      </c>
      <c r="AT25" s="186">
        <f t="shared" si="10"/>
        <v>0</v>
      </c>
      <c r="AU25" s="186">
        <f t="shared" si="11"/>
        <v>0</v>
      </c>
      <c r="AV25" s="186">
        <f t="shared" si="12"/>
        <v>0</v>
      </c>
      <c r="AW25" s="186">
        <f t="shared" si="13"/>
        <v>0</v>
      </c>
      <c r="AX25" s="186">
        <f t="shared" si="14"/>
        <v>0</v>
      </c>
      <c r="AY25" s="186">
        <f t="shared" si="15"/>
        <v>0</v>
      </c>
      <c r="AZ25" s="186">
        <f t="shared" si="16"/>
        <v>0</v>
      </c>
      <c r="BA25" s="186">
        <f t="shared" si="17"/>
        <v>0</v>
      </c>
      <c r="BB25" s="186">
        <f t="shared" si="18"/>
        <v>0</v>
      </c>
      <c r="BC25" s="186">
        <f t="shared" si="19"/>
        <v>0</v>
      </c>
    </row>
    <row r="26" spans="2:55" x14ac:dyDescent="0.3">
      <c r="B26" s="24">
        <v>21</v>
      </c>
      <c r="C26" s="168"/>
      <c r="D26" s="167"/>
      <c r="E26" s="167"/>
      <c r="F26" s="167"/>
      <c r="G26" s="361"/>
      <c r="H26" s="362"/>
      <c r="I26" s="219"/>
      <c r="J26" s="115"/>
      <c r="K26" s="115"/>
      <c r="L26" s="33"/>
      <c r="M26" s="237"/>
      <c r="N26" s="171"/>
      <c r="O26" s="238"/>
      <c r="P26" s="147">
        <f t="shared" si="20"/>
        <v>0</v>
      </c>
      <c r="Q26" s="147" t="str">
        <f t="shared" si="0"/>
        <v/>
      </c>
      <c r="R26" s="147" t="str">
        <f t="shared" si="1"/>
        <v/>
      </c>
      <c r="S26" s="147" t="str">
        <f t="shared" si="2"/>
        <v/>
      </c>
      <c r="T26" s="147" t="str">
        <f t="shared" si="3"/>
        <v/>
      </c>
      <c r="U26" s="147" t="str">
        <f t="shared" si="4"/>
        <v/>
      </c>
      <c r="V26" s="148" t="e">
        <f t="shared" si="5"/>
        <v>#VALUE!</v>
      </c>
      <c r="W26" s="149" t="str">
        <f t="shared" si="6"/>
        <v/>
      </c>
      <c r="X26" s="192"/>
      <c r="Y26" s="19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54" t="str">
        <f t="shared" si="7"/>
        <v/>
      </c>
      <c r="AM26" s="47"/>
      <c r="AN26" s="149">
        <f t="shared" si="8"/>
        <v>0</v>
      </c>
      <c r="AP26" s="185">
        <f t="shared" si="21"/>
        <v>0</v>
      </c>
      <c r="AQ26" s="185">
        <f t="shared" si="22"/>
        <v>0</v>
      </c>
      <c r="AR26" s="186">
        <f t="shared" si="23"/>
        <v>0</v>
      </c>
      <c r="AS26" s="186">
        <f t="shared" si="9"/>
        <v>0</v>
      </c>
      <c r="AT26" s="186">
        <f t="shared" si="10"/>
        <v>0</v>
      </c>
      <c r="AU26" s="186">
        <f t="shared" si="11"/>
        <v>0</v>
      </c>
      <c r="AV26" s="186">
        <f t="shared" si="12"/>
        <v>0</v>
      </c>
      <c r="AW26" s="186">
        <f t="shared" si="13"/>
        <v>0</v>
      </c>
      <c r="AX26" s="186">
        <f t="shared" si="14"/>
        <v>0</v>
      </c>
      <c r="AY26" s="186">
        <f t="shared" si="15"/>
        <v>0</v>
      </c>
      <c r="AZ26" s="186">
        <f t="shared" si="16"/>
        <v>0</v>
      </c>
      <c r="BA26" s="186">
        <f t="shared" si="17"/>
        <v>0</v>
      </c>
      <c r="BB26" s="186">
        <f t="shared" si="18"/>
        <v>0</v>
      </c>
      <c r="BC26" s="186">
        <f t="shared" si="19"/>
        <v>0</v>
      </c>
    </row>
    <row r="27" spans="2:55" x14ac:dyDescent="0.3">
      <c r="B27" s="25">
        <v>22</v>
      </c>
      <c r="C27" s="168"/>
      <c r="D27" s="167"/>
      <c r="E27" s="167"/>
      <c r="F27" s="167"/>
      <c r="G27" s="361"/>
      <c r="H27" s="362"/>
      <c r="I27" s="220"/>
      <c r="J27" s="115"/>
      <c r="K27" s="115"/>
      <c r="L27" s="33"/>
      <c r="M27" s="237"/>
      <c r="N27" s="171"/>
      <c r="O27" s="238"/>
      <c r="P27" s="147">
        <f t="shared" si="20"/>
        <v>0</v>
      </c>
      <c r="Q27" s="147" t="str">
        <f t="shared" si="0"/>
        <v/>
      </c>
      <c r="R27" s="147" t="str">
        <f t="shared" si="1"/>
        <v/>
      </c>
      <c r="S27" s="147" t="str">
        <f t="shared" si="2"/>
        <v/>
      </c>
      <c r="T27" s="147" t="str">
        <f t="shared" si="3"/>
        <v/>
      </c>
      <c r="U27" s="147" t="str">
        <f t="shared" si="4"/>
        <v/>
      </c>
      <c r="V27" s="148" t="e">
        <f t="shared" si="5"/>
        <v>#VALUE!</v>
      </c>
      <c r="W27" s="149" t="str">
        <f t="shared" si="6"/>
        <v/>
      </c>
      <c r="X27" s="192"/>
      <c r="Y27" s="19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54" t="str">
        <f t="shared" si="7"/>
        <v/>
      </c>
      <c r="AM27" s="47"/>
      <c r="AN27" s="149">
        <f t="shared" si="8"/>
        <v>0</v>
      </c>
      <c r="AP27" s="185">
        <f t="shared" si="21"/>
        <v>0</v>
      </c>
      <c r="AQ27" s="185">
        <f t="shared" si="22"/>
        <v>0</v>
      </c>
      <c r="AR27" s="186">
        <f t="shared" si="23"/>
        <v>0</v>
      </c>
      <c r="AS27" s="186">
        <f t="shared" si="9"/>
        <v>0</v>
      </c>
      <c r="AT27" s="186">
        <f t="shared" si="10"/>
        <v>0</v>
      </c>
      <c r="AU27" s="186">
        <f t="shared" si="11"/>
        <v>0</v>
      </c>
      <c r="AV27" s="186">
        <f t="shared" si="12"/>
        <v>0</v>
      </c>
      <c r="AW27" s="186">
        <f t="shared" si="13"/>
        <v>0</v>
      </c>
      <c r="AX27" s="186">
        <f t="shared" si="14"/>
        <v>0</v>
      </c>
      <c r="AY27" s="186">
        <f t="shared" si="15"/>
        <v>0</v>
      </c>
      <c r="AZ27" s="186">
        <f t="shared" si="16"/>
        <v>0</v>
      </c>
      <c r="BA27" s="186">
        <f t="shared" si="17"/>
        <v>0</v>
      </c>
      <c r="BB27" s="186">
        <f t="shared" si="18"/>
        <v>0</v>
      </c>
      <c r="BC27" s="186">
        <f t="shared" si="19"/>
        <v>0</v>
      </c>
    </row>
    <row r="28" spans="2:55" x14ac:dyDescent="0.3">
      <c r="B28" s="24">
        <v>23</v>
      </c>
      <c r="C28" s="168"/>
      <c r="D28" s="167"/>
      <c r="E28" s="167"/>
      <c r="F28" s="167"/>
      <c r="G28" s="361"/>
      <c r="H28" s="362"/>
      <c r="I28" s="220"/>
      <c r="J28" s="115"/>
      <c r="K28" s="115"/>
      <c r="L28" s="33"/>
      <c r="M28" s="237"/>
      <c r="N28" s="171"/>
      <c r="O28" s="238"/>
      <c r="P28" s="147">
        <f t="shared" si="20"/>
        <v>0</v>
      </c>
      <c r="Q28" s="147" t="str">
        <f t="shared" si="0"/>
        <v/>
      </c>
      <c r="R28" s="147" t="str">
        <f t="shared" si="1"/>
        <v/>
      </c>
      <c r="S28" s="147" t="str">
        <f t="shared" si="2"/>
        <v/>
      </c>
      <c r="T28" s="147" t="str">
        <f t="shared" si="3"/>
        <v/>
      </c>
      <c r="U28" s="147" t="str">
        <f t="shared" si="4"/>
        <v/>
      </c>
      <c r="V28" s="148" t="e">
        <f t="shared" si="5"/>
        <v>#VALUE!</v>
      </c>
      <c r="W28" s="149" t="str">
        <f t="shared" si="6"/>
        <v/>
      </c>
      <c r="X28" s="192"/>
      <c r="Y28" s="19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54" t="str">
        <f t="shared" si="7"/>
        <v/>
      </c>
      <c r="AM28" s="47"/>
      <c r="AN28" s="149">
        <f t="shared" si="8"/>
        <v>0</v>
      </c>
      <c r="AP28" s="185">
        <f t="shared" si="21"/>
        <v>0</v>
      </c>
      <c r="AQ28" s="185">
        <f t="shared" si="22"/>
        <v>0</v>
      </c>
      <c r="AR28" s="186">
        <f t="shared" si="23"/>
        <v>0</v>
      </c>
      <c r="AS28" s="186">
        <f t="shared" si="9"/>
        <v>0</v>
      </c>
      <c r="AT28" s="186">
        <f t="shared" si="10"/>
        <v>0</v>
      </c>
      <c r="AU28" s="186">
        <f t="shared" si="11"/>
        <v>0</v>
      </c>
      <c r="AV28" s="186">
        <f t="shared" si="12"/>
        <v>0</v>
      </c>
      <c r="AW28" s="186">
        <f t="shared" si="13"/>
        <v>0</v>
      </c>
      <c r="AX28" s="186">
        <f t="shared" si="14"/>
        <v>0</v>
      </c>
      <c r="AY28" s="186">
        <f t="shared" si="15"/>
        <v>0</v>
      </c>
      <c r="AZ28" s="186">
        <f t="shared" si="16"/>
        <v>0</v>
      </c>
      <c r="BA28" s="186">
        <f t="shared" si="17"/>
        <v>0</v>
      </c>
      <c r="BB28" s="186">
        <f t="shared" si="18"/>
        <v>0</v>
      </c>
      <c r="BC28" s="186">
        <f t="shared" si="19"/>
        <v>0</v>
      </c>
    </row>
    <row r="29" spans="2:55" x14ac:dyDescent="0.3">
      <c r="B29" s="25">
        <v>24</v>
      </c>
      <c r="C29" s="168"/>
      <c r="D29" s="167"/>
      <c r="E29" s="167"/>
      <c r="F29" s="167"/>
      <c r="G29" s="361"/>
      <c r="H29" s="167"/>
      <c r="I29" s="220"/>
      <c r="J29" s="115"/>
      <c r="K29" s="115"/>
      <c r="L29" s="33"/>
      <c r="M29" s="237"/>
      <c r="N29" s="171"/>
      <c r="O29" s="238"/>
      <c r="P29" s="147">
        <f t="shared" si="20"/>
        <v>0</v>
      </c>
      <c r="Q29" s="147" t="str">
        <f t="shared" si="0"/>
        <v/>
      </c>
      <c r="R29" s="147" t="str">
        <f t="shared" si="1"/>
        <v/>
      </c>
      <c r="S29" s="147" t="str">
        <f t="shared" si="2"/>
        <v/>
      </c>
      <c r="T29" s="147" t="str">
        <f t="shared" si="3"/>
        <v/>
      </c>
      <c r="U29" s="147" t="str">
        <f t="shared" si="4"/>
        <v/>
      </c>
      <c r="V29" s="148" t="e">
        <f t="shared" si="5"/>
        <v>#VALUE!</v>
      </c>
      <c r="W29" s="149" t="str">
        <f t="shared" si="6"/>
        <v/>
      </c>
      <c r="X29" s="192"/>
      <c r="Y29" s="19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54" t="str">
        <f t="shared" si="7"/>
        <v/>
      </c>
      <c r="AM29" s="47"/>
      <c r="AN29" s="149">
        <f t="shared" si="8"/>
        <v>0</v>
      </c>
      <c r="AP29" s="185">
        <f t="shared" si="21"/>
        <v>0</v>
      </c>
      <c r="AQ29" s="185">
        <f t="shared" si="22"/>
        <v>0</v>
      </c>
      <c r="AR29" s="186">
        <f t="shared" si="23"/>
        <v>0</v>
      </c>
      <c r="AS29" s="186">
        <f t="shared" si="9"/>
        <v>0</v>
      </c>
      <c r="AT29" s="186">
        <f t="shared" si="10"/>
        <v>0</v>
      </c>
      <c r="AU29" s="186">
        <f t="shared" si="11"/>
        <v>0</v>
      </c>
      <c r="AV29" s="186">
        <f t="shared" si="12"/>
        <v>0</v>
      </c>
      <c r="AW29" s="186">
        <f t="shared" si="13"/>
        <v>0</v>
      </c>
      <c r="AX29" s="186">
        <f t="shared" si="14"/>
        <v>0</v>
      </c>
      <c r="AY29" s="186">
        <f t="shared" si="15"/>
        <v>0</v>
      </c>
      <c r="AZ29" s="186">
        <f t="shared" si="16"/>
        <v>0</v>
      </c>
      <c r="BA29" s="186">
        <f t="shared" si="17"/>
        <v>0</v>
      </c>
      <c r="BB29" s="186">
        <f t="shared" si="18"/>
        <v>0</v>
      </c>
      <c r="BC29" s="186">
        <f t="shared" si="19"/>
        <v>0</v>
      </c>
    </row>
    <row r="30" spans="2:55" x14ac:dyDescent="0.3">
      <c r="B30" s="25">
        <v>25</v>
      </c>
      <c r="C30" s="168"/>
      <c r="D30" s="168"/>
      <c r="E30" s="167"/>
      <c r="F30" s="167"/>
      <c r="G30" s="361"/>
      <c r="H30" s="362"/>
      <c r="I30" s="219"/>
      <c r="J30" s="115"/>
      <c r="K30" s="115"/>
      <c r="L30" s="33"/>
      <c r="M30" s="170"/>
      <c r="N30" s="171"/>
      <c r="O30" s="171"/>
      <c r="P30" s="147">
        <f t="shared" si="20"/>
        <v>0</v>
      </c>
      <c r="Q30" s="147" t="str">
        <f t="shared" si="0"/>
        <v/>
      </c>
      <c r="R30" s="147" t="str">
        <f t="shared" si="1"/>
        <v/>
      </c>
      <c r="S30" s="147" t="str">
        <f t="shared" si="2"/>
        <v/>
      </c>
      <c r="T30" s="147" t="str">
        <f t="shared" si="3"/>
        <v/>
      </c>
      <c r="U30" s="147" t="str">
        <f t="shared" si="4"/>
        <v/>
      </c>
      <c r="V30" s="148" t="e">
        <f t="shared" si="5"/>
        <v>#VALUE!</v>
      </c>
      <c r="W30" s="149" t="str">
        <f t="shared" si="6"/>
        <v/>
      </c>
      <c r="X30" s="192"/>
      <c r="Y30" s="19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54" t="str">
        <f t="shared" si="7"/>
        <v/>
      </c>
      <c r="AM30" s="47"/>
      <c r="AN30" s="149">
        <f t="shared" si="8"/>
        <v>0</v>
      </c>
      <c r="AP30" s="185">
        <f t="shared" si="21"/>
        <v>0</v>
      </c>
      <c r="AQ30" s="185">
        <f t="shared" si="22"/>
        <v>0</v>
      </c>
      <c r="AR30" s="186">
        <f t="shared" si="23"/>
        <v>0</v>
      </c>
      <c r="AS30" s="186">
        <f t="shared" si="9"/>
        <v>0</v>
      </c>
      <c r="AT30" s="186">
        <f t="shared" si="10"/>
        <v>0</v>
      </c>
      <c r="AU30" s="186">
        <f t="shared" si="11"/>
        <v>0</v>
      </c>
      <c r="AV30" s="186">
        <f t="shared" si="12"/>
        <v>0</v>
      </c>
      <c r="AW30" s="186">
        <f t="shared" si="13"/>
        <v>0</v>
      </c>
      <c r="AX30" s="186">
        <f t="shared" si="14"/>
        <v>0</v>
      </c>
      <c r="AY30" s="186">
        <f t="shared" si="15"/>
        <v>0</v>
      </c>
      <c r="AZ30" s="186">
        <f t="shared" si="16"/>
        <v>0</v>
      </c>
      <c r="BA30" s="186">
        <f t="shared" si="17"/>
        <v>0</v>
      </c>
      <c r="BB30" s="186">
        <f t="shared" si="18"/>
        <v>0</v>
      </c>
      <c r="BC30" s="186">
        <f t="shared" si="19"/>
        <v>0</v>
      </c>
    </row>
    <row r="31" spans="2:55" x14ac:dyDescent="0.3">
      <c r="B31" s="24">
        <v>26</v>
      </c>
      <c r="C31" s="168"/>
      <c r="D31" s="168"/>
      <c r="E31" s="167"/>
      <c r="F31" s="167"/>
      <c r="G31" s="361"/>
      <c r="H31" s="167"/>
      <c r="I31" s="219"/>
      <c r="J31" s="115"/>
      <c r="K31" s="115"/>
      <c r="L31" s="33"/>
      <c r="M31" s="170"/>
      <c r="N31" s="171"/>
      <c r="O31" s="171"/>
      <c r="P31" s="147">
        <f t="shared" si="20"/>
        <v>0</v>
      </c>
      <c r="Q31" s="147" t="str">
        <f t="shared" si="0"/>
        <v/>
      </c>
      <c r="R31" s="147" t="str">
        <f t="shared" si="1"/>
        <v/>
      </c>
      <c r="S31" s="147" t="str">
        <f t="shared" si="2"/>
        <v/>
      </c>
      <c r="T31" s="147" t="str">
        <f t="shared" si="3"/>
        <v/>
      </c>
      <c r="U31" s="147" t="str">
        <f t="shared" si="4"/>
        <v/>
      </c>
      <c r="V31" s="148" t="e">
        <f t="shared" si="5"/>
        <v>#VALUE!</v>
      </c>
      <c r="W31" s="149" t="str">
        <f t="shared" si="6"/>
        <v/>
      </c>
      <c r="X31" s="192"/>
      <c r="Y31" s="19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54" t="str">
        <f t="shared" si="7"/>
        <v/>
      </c>
      <c r="AM31" s="47"/>
      <c r="AN31" s="149">
        <f t="shared" si="8"/>
        <v>0</v>
      </c>
      <c r="AP31" s="185">
        <f t="shared" si="21"/>
        <v>0</v>
      </c>
      <c r="AQ31" s="185">
        <f t="shared" si="22"/>
        <v>0</v>
      </c>
      <c r="AR31" s="186">
        <f t="shared" si="23"/>
        <v>0</v>
      </c>
      <c r="AS31" s="186">
        <f t="shared" si="9"/>
        <v>0</v>
      </c>
      <c r="AT31" s="186">
        <f t="shared" si="10"/>
        <v>0</v>
      </c>
      <c r="AU31" s="186">
        <f t="shared" si="11"/>
        <v>0</v>
      </c>
      <c r="AV31" s="186">
        <f t="shared" si="12"/>
        <v>0</v>
      </c>
      <c r="AW31" s="186">
        <f t="shared" si="13"/>
        <v>0</v>
      </c>
      <c r="AX31" s="186">
        <f t="shared" si="14"/>
        <v>0</v>
      </c>
      <c r="AY31" s="186">
        <f t="shared" si="15"/>
        <v>0</v>
      </c>
      <c r="AZ31" s="186">
        <f t="shared" si="16"/>
        <v>0</v>
      </c>
      <c r="BA31" s="186">
        <f t="shared" si="17"/>
        <v>0</v>
      </c>
      <c r="BB31" s="186">
        <f t="shared" si="18"/>
        <v>0</v>
      </c>
      <c r="BC31" s="186">
        <f t="shared" si="19"/>
        <v>0</v>
      </c>
    </row>
    <row r="32" spans="2:55" x14ac:dyDescent="0.3">
      <c r="B32" s="25">
        <v>27</v>
      </c>
      <c r="C32" s="168"/>
      <c r="D32" s="167"/>
      <c r="E32" s="167"/>
      <c r="F32" s="167"/>
      <c r="G32" s="361"/>
      <c r="H32" s="168"/>
      <c r="I32" s="219"/>
      <c r="J32" s="115"/>
      <c r="K32" s="115"/>
      <c r="L32" s="33"/>
      <c r="M32" s="170"/>
      <c r="N32" s="171"/>
      <c r="O32" s="171"/>
      <c r="P32" s="147">
        <f t="shared" si="20"/>
        <v>0</v>
      </c>
      <c r="Q32" s="147" t="str">
        <f t="shared" si="0"/>
        <v/>
      </c>
      <c r="R32" s="147" t="str">
        <f t="shared" si="1"/>
        <v/>
      </c>
      <c r="S32" s="147" t="str">
        <f t="shared" si="2"/>
        <v/>
      </c>
      <c r="T32" s="147" t="str">
        <f t="shared" si="3"/>
        <v/>
      </c>
      <c r="U32" s="147" t="str">
        <f t="shared" si="4"/>
        <v/>
      </c>
      <c r="V32" s="148" t="e">
        <f t="shared" si="5"/>
        <v>#VALUE!</v>
      </c>
      <c r="W32" s="149" t="str">
        <f t="shared" si="6"/>
        <v/>
      </c>
      <c r="X32" s="192"/>
      <c r="Y32" s="19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54" t="str">
        <f t="shared" si="7"/>
        <v/>
      </c>
      <c r="AM32" s="47"/>
      <c r="AN32" s="149">
        <f t="shared" si="8"/>
        <v>0</v>
      </c>
      <c r="AP32" s="185">
        <f t="shared" si="21"/>
        <v>0</v>
      </c>
      <c r="AQ32" s="185">
        <f t="shared" si="22"/>
        <v>0</v>
      </c>
      <c r="AR32" s="186">
        <f t="shared" si="23"/>
        <v>0</v>
      </c>
      <c r="AS32" s="186">
        <f t="shared" si="9"/>
        <v>0</v>
      </c>
      <c r="AT32" s="186">
        <f t="shared" si="10"/>
        <v>0</v>
      </c>
      <c r="AU32" s="186">
        <f t="shared" si="11"/>
        <v>0</v>
      </c>
      <c r="AV32" s="186">
        <f t="shared" si="12"/>
        <v>0</v>
      </c>
      <c r="AW32" s="186">
        <f t="shared" si="13"/>
        <v>0</v>
      </c>
      <c r="AX32" s="186">
        <f t="shared" si="14"/>
        <v>0</v>
      </c>
      <c r="AY32" s="186">
        <f t="shared" si="15"/>
        <v>0</v>
      </c>
      <c r="AZ32" s="186">
        <f t="shared" si="16"/>
        <v>0</v>
      </c>
      <c r="BA32" s="186">
        <f t="shared" si="17"/>
        <v>0</v>
      </c>
      <c r="BB32" s="186">
        <f t="shared" si="18"/>
        <v>0</v>
      </c>
      <c r="BC32" s="186">
        <f t="shared" si="19"/>
        <v>0</v>
      </c>
    </row>
    <row r="33" spans="2:55" x14ac:dyDescent="0.3">
      <c r="B33" s="24">
        <v>28</v>
      </c>
      <c r="C33" s="168"/>
      <c r="D33" s="167"/>
      <c r="E33" s="362"/>
      <c r="F33" s="167"/>
      <c r="G33" s="361"/>
      <c r="H33" s="168"/>
      <c r="I33" s="219"/>
      <c r="J33" s="115"/>
      <c r="K33" s="115"/>
      <c r="L33" s="33"/>
      <c r="M33" s="170"/>
      <c r="N33" s="171"/>
      <c r="O33" s="171"/>
      <c r="P33" s="147">
        <f t="shared" si="20"/>
        <v>0</v>
      </c>
      <c r="Q33" s="147" t="str">
        <f t="shared" si="0"/>
        <v/>
      </c>
      <c r="R33" s="147" t="str">
        <f t="shared" si="1"/>
        <v/>
      </c>
      <c r="S33" s="147" t="str">
        <f t="shared" si="2"/>
        <v/>
      </c>
      <c r="T33" s="147" t="str">
        <f t="shared" si="3"/>
        <v/>
      </c>
      <c r="U33" s="147" t="str">
        <f t="shared" si="4"/>
        <v/>
      </c>
      <c r="V33" s="148" t="e">
        <f t="shared" si="5"/>
        <v>#VALUE!</v>
      </c>
      <c r="W33" s="149" t="str">
        <f t="shared" si="6"/>
        <v/>
      </c>
      <c r="X33" s="192"/>
      <c r="Y33" s="193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163"/>
      <c r="AL33" s="154" t="str">
        <f t="shared" si="7"/>
        <v/>
      </c>
      <c r="AM33" s="47"/>
      <c r="AN33" s="149">
        <f t="shared" si="8"/>
        <v>0</v>
      </c>
      <c r="AP33" s="185">
        <f t="shared" si="21"/>
        <v>0</v>
      </c>
      <c r="AQ33" s="185">
        <f t="shared" si="22"/>
        <v>0</v>
      </c>
      <c r="AR33" s="186">
        <f t="shared" si="23"/>
        <v>0</v>
      </c>
      <c r="AS33" s="186">
        <f t="shared" si="9"/>
        <v>0</v>
      </c>
      <c r="AT33" s="186">
        <f t="shared" si="10"/>
        <v>0</v>
      </c>
      <c r="AU33" s="186">
        <f t="shared" si="11"/>
        <v>0</v>
      </c>
      <c r="AV33" s="186">
        <f t="shared" si="12"/>
        <v>0</v>
      </c>
      <c r="AW33" s="186">
        <f t="shared" si="13"/>
        <v>0</v>
      </c>
      <c r="AX33" s="186">
        <f t="shared" si="14"/>
        <v>0</v>
      </c>
      <c r="AY33" s="186">
        <f t="shared" si="15"/>
        <v>0</v>
      </c>
      <c r="AZ33" s="186">
        <f t="shared" si="16"/>
        <v>0</v>
      </c>
      <c r="BA33" s="186">
        <f t="shared" si="17"/>
        <v>0</v>
      </c>
      <c r="BB33" s="186">
        <f t="shared" si="18"/>
        <v>0</v>
      </c>
      <c r="BC33" s="186">
        <f t="shared" si="19"/>
        <v>0</v>
      </c>
    </row>
    <row r="34" spans="2:55" x14ac:dyDescent="0.3">
      <c r="B34" s="25">
        <v>29</v>
      </c>
      <c r="C34" s="168"/>
      <c r="D34" s="168"/>
      <c r="E34" s="167"/>
      <c r="F34" s="363"/>
      <c r="G34" s="361"/>
      <c r="H34" s="361"/>
      <c r="I34" s="219"/>
      <c r="J34" s="115"/>
      <c r="K34" s="115"/>
      <c r="L34" s="33"/>
      <c r="M34" s="170"/>
      <c r="N34" s="225"/>
      <c r="O34" s="225"/>
      <c r="P34" s="147">
        <f t="shared" si="20"/>
        <v>0</v>
      </c>
      <c r="Q34" s="147" t="str">
        <f t="shared" si="0"/>
        <v/>
      </c>
      <c r="R34" s="147" t="str">
        <f t="shared" si="1"/>
        <v/>
      </c>
      <c r="S34" s="147" t="str">
        <f t="shared" si="2"/>
        <v/>
      </c>
      <c r="T34" s="147" t="str">
        <f t="shared" si="3"/>
        <v/>
      </c>
      <c r="U34" s="147" t="str">
        <f t="shared" si="4"/>
        <v/>
      </c>
      <c r="V34" s="148" t="e">
        <f t="shared" si="5"/>
        <v>#VALUE!</v>
      </c>
      <c r="W34" s="149" t="str">
        <f t="shared" si="6"/>
        <v/>
      </c>
      <c r="X34" s="192"/>
      <c r="Y34" s="19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54" t="str">
        <f t="shared" si="7"/>
        <v/>
      </c>
      <c r="AM34" s="47"/>
      <c r="AN34" s="147">
        <f t="shared" si="8"/>
        <v>0</v>
      </c>
      <c r="AP34" s="185">
        <f t="shared" si="21"/>
        <v>0</v>
      </c>
      <c r="AQ34" s="185">
        <f t="shared" si="22"/>
        <v>0</v>
      </c>
      <c r="AR34" s="186">
        <f t="shared" si="23"/>
        <v>0</v>
      </c>
      <c r="AS34" s="186">
        <f t="shared" si="9"/>
        <v>0</v>
      </c>
      <c r="AT34" s="186">
        <f t="shared" si="10"/>
        <v>0</v>
      </c>
      <c r="AU34" s="186">
        <f t="shared" si="11"/>
        <v>0</v>
      </c>
      <c r="AV34" s="186">
        <f t="shared" si="12"/>
        <v>0</v>
      </c>
      <c r="AW34" s="186">
        <f t="shared" si="13"/>
        <v>0</v>
      </c>
      <c r="AX34" s="186">
        <f t="shared" si="14"/>
        <v>0</v>
      </c>
      <c r="AY34" s="186">
        <f t="shared" si="15"/>
        <v>0</v>
      </c>
      <c r="AZ34" s="186">
        <f t="shared" si="16"/>
        <v>0</v>
      </c>
      <c r="BA34" s="186">
        <f t="shared" si="17"/>
        <v>0</v>
      </c>
      <c r="BB34" s="186">
        <f t="shared" si="18"/>
        <v>0</v>
      </c>
      <c r="BC34" s="186">
        <f t="shared" si="19"/>
        <v>0</v>
      </c>
    </row>
    <row r="35" spans="2:55" x14ac:dyDescent="0.3">
      <c r="B35" s="24">
        <v>30</v>
      </c>
      <c r="C35" s="168"/>
      <c r="D35" s="168"/>
      <c r="E35" s="167"/>
      <c r="F35" s="167"/>
      <c r="G35" s="361"/>
      <c r="H35" s="167"/>
      <c r="I35" s="219"/>
      <c r="J35" s="115"/>
      <c r="K35" s="115"/>
      <c r="L35" s="33"/>
      <c r="M35" s="170"/>
      <c r="N35" s="171"/>
      <c r="O35" s="171"/>
      <c r="P35" s="147">
        <f t="shared" si="20"/>
        <v>0</v>
      </c>
      <c r="Q35" s="147" t="str">
        <f t="shared" si="0"/>
        <v/>
      </c>
      <c r="R35" s="147" t="str">
        <f t="shared" si="1"/>
        <v/>
      </c>
      <c r="S35" s="147" t="str">
        <f t="shared" si="2"/>
        <v/>
      </c>
      <c r="T35" s="147" t="str">
        <f t="shared" si="3"/>
        <v/>
      </c>
      <c r="U35" s="147" t="str">
        <f t="shared" si="4"/>
        <v/>
      </c>
      <c r="V35" s="148" t="e">
        <f t="shared" si="5"/>
        <v>#VALUE!</v>
      </c>
      <c r="W35" s="149" t="str">
        <f t="shared" si="6"/>
        <v/>
      </c>
      <c r="X35" s="192"/>
      <c r="Y35" s="19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54" t="str">
        <f t="shared" si="7"/>
        <v/>
      </c>
      <c r="AM35" s="47"/>
      <c r="AN35" s="149">
        <f t="shared" si="8"/>
        <v>0</v>
      </c>
      <c r="AP35" s="185">
        <f t="shared" si="21"/>
        <v>0</v>
      </c>
      <c r="AQ35" s="185">
        <f t="shared" si="22"/>
        <v>0</v>
      </c>
      <c r="AR35" s="186">
        <f t="shared" si="23"/>
        <v>0</v>
      </c>
      <c r="AS35" s="186">
        <f t="shared" si="9"/>
        <v>0</v>
      </c>
      <c r="AT35" s="186">
        <f t="shared" si="10"/>
        <v>0</v>
      </c>
      <c r="AU35" s="186">
        <f t="shared" si="11"/>
        <v>0</v>
      </c>
      <c r="AV35" s="186">
        <f t="shared" si="12"/>
        <v>0</v>
      </c>
      <c r="AW35" s="186">
        <f t="shared" si="13"/>
        <v>0</v>
      </c>
      <c r="AX35" s="186">
        <f t="shared" si="14"/>
        <v>0</v>
      </c>
      <c r="AY35" s="186">
        <f t="shared" si="15"/>
        <v>0</v>
      </c>
      <c r="AZ35" s="186">
        <f t="shared" si="16"/>
        <v>0</v>
      </c>
      <c r="BA35" s="186">
        <f t="shared" si="17"/>
        <v>0</v>
      </c>
      <c r="BB35" s="186">
        <f t="shared" si="18"/>
        <v>0</v>
      </c>
      <c r="BC35" s="186">
        <f t="shared" si="19"/>
        <v>0</v>
      </c>
    </row>
    <row r="36" spans="2:55" x14ac:dyDescent="0.3">
      <c r="B36" s="25">
        <v>31</v>
      </c>
      <c r="C36" s="168"/>
      <c r="D36" s="168"/>
      <c r="E36" s="362"/>
      <c r="F36" s="167"/>
      <c r="G36" s="361"/>
      <c r="H36" s="362"/>
      <c r="I36" s="219"/>
      <c r="J36" s="115"/>
      <c r="K36" s="115"/>
      <c r="L36" s="33"/>
      <c r="M36" s="170"/>
      <c r="N36" s="171"/>
      <c r="O36" s="171"/>
      <c r="P36" s="149">
        <f t="shared" si="20"/>
        <v>0</v>
      </c>
      <c r="Q36" s="147" t="str">
        <f t="shared" si="0"/>
        <v/>
      </c>
      <c r="R36" s="147" t="str">
        <f t="shared" si="1"/>
        <v/>
      </c>
      <c r="S36" s="147" t="str">
        <f t="shared" si="2"/>
        <v/>
      </c>
      <c r="T36" s="147" t="str">
        <f t="shared" si="3"/>
        <v/>
      </c>
      <c r="U36" s="147" t="str">
        <f t="shared" si="4"/>
        <v/>
      </c>
      <c r="V36" s="148" t="e">
        <f t="shared" si="5"/>
        <v>#VALUE!</v>
      </c>
      <c r="W36" s="149" t="str">
        <f t="shared" si="6"/>
        <v/>
      </c>
      <c r="X36" s="192"/>
      <c r="Y36" s="19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54" t="str">
        <f t="shared" si="7"/>
        <v/>
      </c>
      <c r="AM36" s="47"/>
      <c r="AN36" s="149">
        <f t="shared" si="8"/>
        <v>0</v>
      </c>
      <c r="AP36" s="185">
        <f t="shared" si="21"/>
        <v>0</v>
      </c>
      <c r="AQ36" s="185">
        <f t="shared" si="22"/>
        <v>0</v>
      </c>
      <c r="AR36" s="186">
        <f t="shared" si="23"/>
        <v>0</v>
      </c>
      <c r="AS36" s="186">
        <f t="shared" si="9"/>
        <v>0</v>
      </c>
      <c r="AT36" s="186">
        <f t="shared" si="10"/>
        <v>0</v>
      </c>
      <c r="AU36" s="186">
        <f t="shared" si="11"/>
        <v>0</v>
      </c>
      <c r="AV36" s="186">
        <f t="shared" si="12"/>
        <v>0</v>
      </c>
      <c r="AW36" s="186">
        <f t="shared" si="13"/>
        <v>0</v>
      </c>
      <c r="AX36" s="186">
        <f t="shared" si="14"/>
        <v>0</v>
      </c>
      <c r="AY36" s="186">
        <f t="shared" si="15"/>
        <v>0</v>
      </c>
      <c r="AZ36" s="186">
        <f t="shared" si="16"/>
        <v>0</v>
      </c>
      <c r="BA36" s="186">
        <f t="shared" si="17"/>
        <v>0</v>
      </c>
      <c r="BB36" s="186">
        <f t="shared" si="18"/>
        <v>0</v>
      </c>
      <c r="BC36" s="186">
        <f t="shared" si="19"/>
        <v>0</v>
      </c>
    </row>
    <row r="37" spans="2:55" x14ac:dyDescent="0.3">
      <c r="B37" s="24">
        <v>32</v>
      </c>
      <c r="C37" s="168"/>
      <c r="D37" s="168"/>
      <c r="E37" s="362"/>
      <c r="F37" s="167"/>
      <c r="G37" s="362"/>
      <c r="H37" s="362"/>
      <c r="I37" s="219"/>
      <c r="J37" s="115"/>
      <c r="K37" s="115"/>
      <c r="L37" s="33"/>
      <c r="M37" s="170"/>
      <c r="N37" s="171"/>
      <c r="O37" s="171"/>
      <c r="P37" s="149">
        <f t="shared" si="20"/>
        <v>0</v>
      </c>
      <c r="Q37" s="147" t="str">
        <f t="shared" si="0"/>
        <v/>
      </c>
      <c r="R37" s="147" t="str">
        <f t="shared" si="1"/>
        <v/>
      </c>
      <c r="S37" s="147" t="str">
        <f t="shared" si="2"/>
        <v/>
      </c>
      <c r="T37" s="147" t="str">
        <f t="shared" si="3"/>
        <v/>
      </c>
      <c r="U37" s="147" t="str">
        <f t="shared" si="4"/>
        <v/>
      </c>
      <c r="V37" s="148" t="e">
        <f t="shared" si="5"/>
        <v>#VALUE!</v>
      </c>
      <c r="W37" s="149" t="str">
        <f t="shared" si="6"/>
        <v/>
      </c>
      <c r="X37" s="192"/>
      <c r="Y37" s="193"/>
      <c r="Z37" s="163"/>
      <c r="AA37" s="163"/>
      <c r="AB37" s="163"/>
      <c r="AC37" s="163"/>
      <c r="AD37" s="163"/>
      <c r="AE37" s="163"/>
      <c r="AF37" s="163"/>
      <c r="AG37" s="163"/>
      <c r="AH37" s="163"/>
      <c r="AI37" s="163"/>
      <c r="AJ37" s="163"/>
      <c r="AK37" s="163"/>
      <c r="AL37" s="154" t="str">
        <f t="shared" si="7"/>
        <v/>
      </c>
      <c r="AM37" s="47"/>
      <c r="AN37" s="149">
        <f t="shared" si="8"/>
        <v>0</v>
      </c>
      <c r="AP37" s="185">
        <f t="shared" si="21"/>
        <v>0</v>
      </c>
      <c r="AQ37" s="185">
        <f t="shared" si="22"/>
        <v>0</v>
      </c>
      <c r="AR37" s="186">
        <f t="shared" si="23"/>
        <v>0</v>
      </c>
      <c r="AS37" s="186">
        <f t="shared" si="9"/>
        <v>0</v>
      </c>
      <c r="AT37" s="186">
        <f t="shared" si="10"/>
        <v>0</v>
      </c>
      <c r="AU37" s="186">
        <f t="shared" si="11"/>
        <v>0</v>
      </c>
      <c r="AV37" s="186">
        <f t="shared" si="12"/>
        <v>0</v>
      </c>
      <c r="AW37" s="186">
        <f t="shared" si="13"/>
        <v>0</v>
      </c>
      <c r="AX37" s="186">
        <f t="shared" si="14"/>
        <v>0</v>
      </c>
      <c r="AY37" s="186">
        <f t="shared" si="15"/>
        <v>0</v>
      </c>
      <c r="AZ37" s="186">
        <f t="shared" si="16"/>
        <v>0</v>
      </c>
      <c r="BA37" s="186">
        <f t="shared" si="17"/>
        <v>0</v>
      </c>
      <c r="BB37" s="186">
        <f t="shared" si="18"/>
        <v>0</v>
      </c>
      <c r="BC37" s="186">
        <f t="shared" si="19"/>
        <v>0</v>
      </c>
    </row>
    <row r="38" spans="2:55" x14ac:dyDescent="0.3">
      <c r="B38" s="25">
        <v>33</v>
      </c>
      <c r="C38" s="168"/>
      <c r="D38" s="167"/>
      <c r="E38" s="362"/>
      <c r="F38" s="167"/>
      <c r="G38" s="362"/>
      <c r="H38" s="362"/>
      <c r="I38" s="219"/>
      <c r="J38" s="115"/>
      <c r="K38" s="115"/>
      <c r="L38" s="33"/>
      <c r="M38" s="170"/>
      <c r="N38" s="171"/>
      <c r="O38" s="171"/>
      <c r="P38" s="147">
        <f t="shared" si="20"/>
        <v>0</v>
      </c>
      <c r="Q38" s="147" t="str">
        <f t="shared" ref="Q38:Q71" si="39">IF(N38="","",IF(N38="","",IF(N38-P38="","",N38-P38)))</f>
        <v/>
      </c>
      <c r="R38" s="147" t="str">
        <f t="shared" si="1"/>
        <v/>
      </c>
      <c r="S38" s="147" t="str">
        <f t="shared" si="2"/>
        <v/>
      </c>
      <c r="T38" s="147" t="str">
        <f t="shared" si="3"/>
        <v/>
      </c>
      <c r="U38" s="147" t="str">
        <f t="shared" si="4"/>
        <v/>
      </c>
      <c r="V38" s="148" t="e">
        <f t="shared" si="5"/>
        <v>#VALUE!</v>
      </c>
      <c r="W38" s="149" t="str">
        <f t="shared" si="6"/>
        <v/>
      </c>
      <c r="X38" s="192"/>
      <c r="Y38" s="193"/>
      <c r="Z38" s="163"/>
      <c r="AA38" s="163"/>
      <c r="AB38" s="163"/>
      <c r="AC38" s="163"/>
      <c r="AD38" s="163"/>
      <c r="AE38" s="163"/>
      <c r="AF38" s="163"/>
      <c r="AG38" s="163"/>
      <c r="AH38" s="163"/>
      <c r="AI38" s="163"/>
      <c r="AJ38" s="163"/>
      <c r="AK38" s="163"/>
      <c r="AL38" s="154" t="str">
        <f t="shared" ref="AL38:AL69" si="40">IF(SUM(Z38:AK38)=0,"",SUM(Z38:AK38))</f>
        <v/>
      </c>
      <c r="AM38" s="47"/>
      <c r="AN38" s="149">
        <f t="shared" si="8"/>
        <v>0</v>
      </c>
      <c r="AP38" s="185">
        <f t="shared" si="21"/>
        <v>0</v>
      </c>
      <c r="AQ38" s="185">
        <f t="shared" si="22"/>
        <v>0</v>
      </c>
      <c r="AR38" s="186">
        <f t="shared" si="23"/>
        <v>0</v>
      </c>
      <c r="AS38" s="186">
        <f t="shared" si="9"/>
        <v>0</v>
      </c>
      <c r="AT38" s="186">
        <f t="shared" si="10"/>
        <v>0</v>
      </c>
      <c r="AU38" s="186">
        <f t="shared" si="11"/>
        <v>0</v>
      </c>
      <c r="AV38" s="186">
        <f t="shared" si="12"/>
        <v>0</v>
      </c>
      <c r="AW38" s="186">
        <f t="shared" si="13"/>
        <v>0</v>
      </c>
      <c r="AX38" s="186">
        <f t="shared" si="14"/>
        <v>0</v>
      </c>
      <c r="AY38" s="186">
        <f t="shared" si="15"/>
        <v>0</v>
      </c>
      <c r="AZ38" s="186">
        <f t="shared" si="16"/>
        <v>0</v>
      </c>
      <c r="BA38" s="186">
        <f t="shared" si="17"/>
        <v>0</v>
      </c>
      <c r="BB38" s="186">
        <f t="shared" si="18"/>
        <v>0</v>
      </c>
      <c r="BC38" s="186">
        <f t="shared" si="19"/>
        <v>0</v>
      </c>
    </row>
    <row r="39" spans="2:55" x14ac:dyDescent="0.3">
      <c r="B39" s="24">
        <v>34</v>
      </c>
      <c r="C39" s="168"/>
      <c r="D39" s="168"/>
      <c r="E39" s="167"/>
      <c r="F39" s="167"/>
      <c r="G39" s="362"/>
      <c r="H39" s="362"/>
      <c r="I39" s="219"/>
      <c r="J39" s="115"/>
      <c r="K39" s="115"/>
      <c r="L39" s="33"/>
      <c r="M39" s="170"/>
      <c r="N39" s="171"/>
      <c r="O39" s="171"/>
      <c r="P39" s="149">
        <f t="shared" si="20"/>
        <v>0</v>
      </c>
      <c r="Q39" s="147" t="str">
        <f t="shared" si="39"/>
        <v/>
      </c>
      <c r="R39" s="147" t="str">
        <f t="shared" si="1"/>
        <v/>
      </c>
      <c r="S39" s="147" t="str">
        <f t="shared" si="2"/>
        <v/>
      </c>
      <c r="T39" s="147" t="str">
        <f t="shared" si="3"/>
        <v/>
      </c>
      <c r="U39" s="147" t="str">
        <f t="shared" si="4"/>
        <v/>
      </c>
      <c r="V39" s="148" t="e">
        <f t="shared" si="5"/>
        <v>#VALUE!</v>
      </c>
      <c r="W39" s="149" t="str">
        <f t="shared" si="6"/>
        <v/>
      </c>
      <c r="X39" s="192"/>
      <c r="Y39" s="19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54" t="str">
        <f t="shared" si="40"/>
        <v/>
      </c>
      <c r="AM39" s="47"/>
      <c r="AN39" s="149">
        <f t="shared" si="8"/>
        <v>0</v>
      </c>
      <c r="AP39" s="185">
        <f t="shared" si="21"/>
        <v>0</v>
      </c>
      <c r="AQ39" s="185">
        <f t="shared" si="22"/>
        <v>0</v>
      </c>
      <c r="AR39" s="186">
        <f t="shared" si="23"/>
        <v>0</v>
      </c>
      <c r="AS39" s="186">
        <f t="shared" si="9"/>
        <v>0</v>
      </c>
      <c r="AT39" s="186">
        <f t="shared" si="10"/>
        <v>0</v>
      </c>
      <c r="AU39" s="186">
        <f t="shared" si="11"/>
        <v>0</v>
      </c>
      <c r="AV39" s="186">
        <f t="shared" si="12"/>
        <v>0</v>
      </c>
      <c r="AW39" s="186">
        <f t="shared" si="13"/>
        <v>0</v>
      </c>
      <c r="AX39" s="186">
        <f t="shared" si="14"/>
        <v>0</v>
      </c>
      <c r="AY39" s="186">
        <f t="shared" si="15"/>
        <v>0</v>
      </c>
      <c r="AZ39" s="186">
        <f t="shared" si="16"/>
        <v>0</v>
      </c>
      <c r="BA39" s="186">
        <f t="shared" si="17"/>
        <v>0</v>
      </c>
      <c r="BB39" s="186">
        <f t="shared" si="18"/>
        <v>0</v>
      </c>
      <c r="BC39" s="186">
        <f t="shared" si="19"/>
        <v>0</v>
      </c>
    </row>
    <row r="40" spans="2:55" x14ac:dyDescent="0.3">
      <c r="B40" s="25">
        <v>35</v>
      </c>
      <c r="C40" s="168"/>
      <c r="D40" s="168"/>
      <c r="E40" s="167"/>
      <c r="F40" s="167"/>
      <c r="G40" s="362"/>
      <c r="H40" s="362"/>
      <c r="I40" s="219"/>
      <c r="J40" s="115"/>
      <c r="K40" s="115"/>
      <c r="L40" s="33"/>
      <c r="M40" s="170"/>
      <c r="N40" s="225"/>
      <c r="O40" s="225"/>
      <c r="P40" s="147">
        <f t="shared" si="20"/>
        <v>0</v>
      </c>
      <c r="Q40" s="147" t="str">
        <f t="shared" si="39"/>
        <v/>
      </c>
      <c r="R40" s="147" t="str">
        <f t="shared" si="1"/>
        <v/>
      </c>
      <c r="S40" s="147" t="str">
        <f t="shared" si="2"/>
        <v/>
      </c>
      <c r="T40" s="147" t="str">
        <f t="shared" si="3"/>
        <v/>
      </c>
      <c r="U40" s="147" t="str">
        <f t="shared" si="4"/>
        <v/>
      </c>
      <c r="V40" s="148" t="e">
        <f t="shared" si="5"/>
        <v>#VALUE!</v>
      </c>
      <c r="W40" s="149" t="str">
        <f t="shared" si="6"/>
        <v/>
      </c>
      <c r="X40" s="192"/>
      <c r="Y40" s="19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54" t="str">
        <f t="shared" si="40"/>
        <v/>
      </c>
      <c r="AM40" s="47"/>
      <c r="AN40" s="147">
        <f t="shared" si="8"/>
        <v>0</v>
      </c>
      <c r="AP40" s="185">
        <f t="shared" si="21"/>
        <v>0</v>
      </c>
      <c r="AQ40" s="185">
        <f t="shared" si="22"/>
        <v>0</v>
      </c>
      <c r="AR40" s="186">
        <f t="shared" si="23"/>
        <v>0</v>
      </c>
      <c r="AS40" s="186">
        <f t="shared" si="9"/>
        <v>0</v>
      </c>
      <c r="AT40" s="186">
        <f t="shared" si="10"/>
        <v>0</v>
      </c>
      <c r="AU40" s="186">
        <f t="shared" si="11"/>
        <v>0</v>
      </c>
      <c r="AV40" s="186">
        <f t="shared" si="12"/>
        <v>0</v>
      </c>
      <c r="AW40" s="186">
        <f t="shared" si="13"/>
        <v>0</v>
      </c>
      <c r="AX40" s="186">
        <f t="shared" si="14"/>
        <v>0</v>
      </c>
      <c r="AY40" s="186">
        <f t="shared" si="15"/>
        <v>0</v>
      </c>
      <c r="AZ40" s="186">
        <f t="shared" si="16"/>
        <v>0</v>
      </c>
      <c r="BA40" s="186">
        <f t="shared" si="17"/>
        <v>0</v>
      </c>
      <c r="BB40" s="186">
        <f t="shared" si="18"/>
        <v>0</v>
      </c>
      <c r="BC40" s="186">
        <f t="shared" si="19"/>
        <v>0</v>
      </c>
    </row>
    <row r="41" spans="2:55" x14ac:dyDescent="0.3">
      <c r="B41" s="24">
        <v>36</v>
      </c>
      <c r="C41" s="168"/>
      <c r="D41" s="168"/>
      <c r="E41" s="167"/>
      <c r="F41" s="167"/>
      <c r="G41" s="362"/>
      <c r="H41" s="361"/>
      <c r="I41" s="219"/>
      <c r="J41" s="115"/>
      <c r="K41" s="115"/>
      <c r="L41" s="33"/>
      <c r="M41" s="170"/>
      <c r="N41" s="171"/>
      <c r="O41" s="171"/>
      <c r="P41" s="147">
        <f t="shared" si="20"/>
        <v>0</v>
      </c>
      <c r="Q41" s="147" t="str">
        <f t="shared" si="39"/>
        <v/>
      </c>
      <c r="R41" s="147" t="str">
        <f t="shared" si="1"/>
        <v/>
      </c>
      <c r="S41" s="147" t="str">
        <f t="shared" si="2"/>
        <v/>
      </c>
      <c r="T41" s="147" t="str">
        <f t="shared" si="3"/>
        <v/>
      </c>
      <c r="U41" s="147" t="str">
        <f t="shared" si="4"/>
        <v/>
      </c>
      <c r="V41" s="148" t="e">
        <f t="shared" si="5"/>
        <v>#VALUE!</v>
      </c>
      <c r="W41" s="149" t="str">
        <f t="shared" si="6"/>
        <v/>
      </c>
      <c r="X41" s="192"/>
      <c r="Y41" s="19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54" t="str">
        <f t="shared" si="40"/>
        <v/>
      </c>
      <c r="AM41" s="47"/>
      <c r="AN41" s="149">
        <f t="shared" si="8"/>
        <v>0</v>
      </c>
      <c r="AP41" s="185">
        <f t="shared" si="21"/>
        <v>0</v>
      </c>
      <c r="AQ41" s="185">
        <f t="shared" si="22"/>
        <v>0</v>
      </c>
      <c r="AR41" s="186">
        <f t="shared" si="23"/>
        <v>0</v>
      </c>
      <c r="AS41" s="186">
        <f t="shared" si="9"/>
        <v>0</v>
      </c>
      <c r="AT41" s="186">
        <f t="shared" si="10"/>
        <v>0</v>
      </c>
      <c r="AU41" s="186">
        <f t="shared" si="11"/>
        <v>0</v>
      </c>
      <c r="AV41" s="186">
        <f t="shared" si="12"/>
        <v>0</v>
      </c>
      <c r="AW41" s="186">
        <f t="shared" si="13"/>
        <v>0</v>
      </c>
      <c r="AX41" s="186">
        <f t="shared" si="14"/>
        <v>0</v>
      </c>
      <c r="AY41" s="186">
        <f t="shared" si="15"/>
        <v>0</v>
      </c>
      <c r="AZ41" s="186">
        <f t="shared" si="16"/>
        <v>0</v>
      </c>
      <c r="BA41" s="186">
        <f t="shared" si="17"/>
        <v>0</v>
      </c>
      <c r="BB41" s="186">
        <f t="shared" si="18"/>
        <v>0</v>
      </c>
      <c r="BC41" s="186">
        <f t="shared" si="19"/>
        <v>0</v>
      </c>
    </row>
    <row r="42" spans="2:55" x14ac:dyDescent="0.3">
      <c r="B42" s="25">
        <v>37</v>
      </c>
      <c r="C42" s="168"/>
      <c r="D42" s="167"/>
      <c r="E42" s="167"/>
      <c r="F42" s="167"/>
      <c r="G42" s="362"/>
      <c r="H42" s="167"/>
      <c r="I42" s="219"/>
      <c r="J42" s="115"/>
      <c r="K42" s="115"/>
      <c r="L42" s="33"/>
      <c r="M42" s="170"/>
      <c r="N42" s="171"/>
      <c r="O42" s="171"/>
      <c r="P42" s="147">
        <f t="shared" si="20"/>
        <v>0</v>
      </c>
      <c r="Q42" s="147" t="str">
        <f t="shared" si="39"/>
        <v/>
      </c>
      <c r="R42" s="147" t="str">
        <f t="shared" si="1"/>
        <v/>
      </c>
      <c r="S42" s="147" t="str">
        <f t="shared" si="2"/>
        <v/>
      </c>
      <c r="T42" s="147" t="str">
        <f t="shared" si="3"/>
        <v/>
      </c>
      <c r="U42" s="147" t="str">
        <f t="shared" si="4"/>
        <v/>
      </c>
      <c r="V42" s="148" t="e">
        <f t="shared" si="5"/>
        <v>#VALUE!</v>
      </c>
      <c r="W42" s="149" t="str">
        <f t="shared" si="6"/>
        <v/>
      </c>
      <c r="X42" s="192"/>
      <c r="Y42" s="19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54" t="str">
        <f t="shared" si="40"/>
        <v/>
      </c>
      <c r="AM42" s="47"/>
      <c r="AN42" s="149">
        <f t="shared" si="8"/>
        <v>0</v>
      </c>
      <c r="AP42" s="185">
        <f t="shared" si="21"/>
        <v>0</v>
      </c>
      <c r="AQ42" s="185">
        <f t="shared" si="22"/>
        <v>0</v>
      </c>
      <c r="AR42" s="186">
        <f t="shared" si="23"/>
        <v>0</v>
      </c>
      <c r="AS42" s="186">
        <f t="shared" si="9"/>
        <v>0</v>
      </c>
      <c r="AT42" s="186">
        <f t="shared" si="10"/>
        <v>0</v>
      </c>
      <c r="AU42" s="186">
        <f t="shared" si="11"/>
        <v>0</v>
      </c>
      <c r="AV42" s="186">
        <f t="shared" si="12"/>
        <v>0</v>
      </c>
      <c r="AW42" s="186">
        <f t="shared" si="13"/>
        <v>0</v>
      </c>
      <c r="AX42" s="186">
        <f t="shared" si="14"/>
        <v>0</v>
      </c>
      <c r="AY42" s="186">
        <f t="shared" si="15"/>
        <v>0</v>
      </c>
      <c r="AZ42" s="186">
        <f t="shared" si="16"/>
        <v>0</v>
      </c>
      <c r="BA42" s="186">
        <f t="shared" si="17"/>
        <v>0</v>
      </c>
      <c r="BB42" s="186">
        <f t="shared" si="18"/>
        <v>0</v>
      </c>
      <c r="BC42" s="186">
        <f t="shared" si="19"/>
        <v>0</v>
      </c>
    </row>
    <row r="43" spans="2:55" x14ac:dyDescent="0.3">
      <c r="B43" s="24">
        <v>38</v>
      </c>
      <c r="C43" s="168"/>
      <c r="D43" s="168"/>
      <c r="E43" s="362"/>
      <c r="F43" s="167"/>
      <c r="G43" s="362"/>
      <c r="H43" s="362"/>
      <c r="I43" s="219"/>
      <c r="J43" s="115"/>
      <c r="K43" s="115"/>
      <c r="L43" s="33"/>
      <c r="M43" s="170"/>
      <c r="N43" s="171"/>
      <c r="O43" s="171"/>
      <c r="P43" s="147">
        <f t="shared" si="20"/>
        <v>0</v>
      </c>
      <c r="Q43" s="147" t="str">
        <f t="shared" si="39"/>
        <v/>
      </c>
      <c r="R43" s="147" t="str">
        <f t="shared" si="1"/>
        <v/>
      </c>
      <c r="S43" s="147" t="str">
        <f t="shared" si="2"/>
        <v/>
      </c>
      <c r="T43" s="147" t="str">
        <f t="shared" si="3"/>
        <v/>
      </c>
      <c r="U43" s="147" t="str">
        <f t="shared" si="4"/>
        <v/>
      </c>
      <c r="V43" s="148" t="e">
        <f t="shared" si="5"/>
        <v>#VALUE!</v>
      </c>
      <c r="W43" s="149" t="str">
        <f t="shared" si="6"/>
        <v/>
      </c>
      <c r="X43" s="192"/>
      <c r="Y43" s="19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54" t="str">
        <f t="shared" si="40"/>
        <v/>
      </c>
      <c r="AM43" s="47"/>
      <c r="AN43" s="149">
        <f t="shared" si="8"/>
        <v>0</v>
      </c>
      <c r="AP43" s="185">
        <f t="shared" si="21"/>
        <v>0</v>
      </c>
      <c r="AQ43" s="185">
        <f t="shared" si="22"/>
        <v>0</v>
      </c>
      <c r="AR43" s="186">
        <f t="shared" si="23"/>
        <v>0</v>
      </c>
      <c r="AS43" s="186">
        <f t="shared" si="9"/>
        <v>0</v>
      </c>
      <c r="AT43" s="186">
        <f t="shared" si="10"/>
        <v>0</v>
      </c>
      <c r="AU43" s="186">
        <f t="shared" si="11"/>
        <v>0</v>
      </c>
      <c r="AV43" s="186">
        <f t="shared" si="12"/>
        <v>0</v>
      </c>
      <c r="AW43" s="186">
        <f t="shared" si="13"/>
        <v>0</v>
      </c>
      <c r="AX43" s="186">
        <f t="shared" si="14"/>
        <v>0</v>
      </c>
      <c r="AY43" s="186">
        <f t="shared" si="15"/>
        <v>0</v>
      </c>
      <c r="AZ43" s="186">
        <f t="shared" si="16"/>
        <v>0</v>
      </c>
      <c r="BA43" s="186">
        <f t="shared" si="17"/>
        <v>0</v>
      </c>
      <c r="BB43" s="186">
        <f t="shared" si="18"/>
        <v>0</v>
      </c>
      <c r="BC43" s="186">
        <f t="shared" si="19"/>
        <v>0</v>
      </c>
    </row>
    <row r="44" spans="2:55" x14ac:dyDescent="0.3">
      <c r="B44" s="25">
        <v>39</v>
      </c>
      <c r="C44" s="362"/>
      <c r="D44" s="167"/>
      <c r="E44" s="364"/>
      <c r="F44" s="167"/>
      <c r="G44" s="362"/>
      <c r="H44" s="364"/>
      <c r="I44" s="219"/>
      <c r="J44" s="118"/>
      <c r="K44" s="115"/>
      <c r="L44" s="41"/>
      <c r="M44" s="229"/>
      <c r="N44" s="171"/>
      <c r="O44" s="171"/>
      <c r="P44" s="149">
        <f t="shared" si="20"/>
        <v>0</v>
      </c>
      <c r="Q44" s="147" t="str">
        <f t="shared" si="39"/>
        <v/>
      </c>
      <c r="R44" s="147" t="str">
        <f t="shared" si="1"/>
        <v/>
      </c>
      <c r="S44" s="147" t="str">
        <f t="shared" si="2"/>
        <v/>
      </c>
      <c r="T44" s="147" t="str">
        <f t="shared" si="3"/>
        <v/>
      </c>
      <c r="U44" s="147" t="str">
        <f t="shared" si="4"/>
        <v/>
      </c>
      <c r="V44" s="148" t="e">
        <f t="shared" si="5"/>
        <v>#VALUE!</v>
      </c>
      <c r="W44" s="149" t="str">
        <f t="shared" si="6"/>
        <v/>
      </c>
      <c r="X44" s="192"/>
      <c r="Y44" s="19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3"/>
      <c r="AK44" s="163"/>
      <c r="AL44" s="154" t="str">
        <f t="shared" si="40"/>
        <v/>
      </c>
      <c r="AM44" s="47"/>
      <c r="AN44" s="149">
        <f t="shared" si="8"/>
        <v>0</v>
      </c>
      <c r="AP44" s="185">
        <f t="shared" si="21"/>
        <v>0</v>
      </c>
      <c r="AQ44" s="185">
        <f t="shared" si="22"/>
        <v>0</v>
      </c>
      <c r="AR44" s="186">
        <f t="shared" si="23"/>
        <v>0</v>
      </c>
      <c r="AS44" s="186">
        <f t="shared" si="9"/>
        <v>0</v>
      </c>
      <c r="AT44" s="186">
        <f t="shared" si="10"/>
        <v>0</v>
      </c>
      <c r="AU44" s="186">
        <f t="shared" si="11"/>
        <v>0</v>
      </c>
      <c r="AV44" s="186">
        <f t="shared" si="12"/>
        <v>0</v>
      </c>
      <c r="AW44" s="186">
        <f t="shared" si="13"/>
        <v>0</v>
      </c>
      <c r="AX44" s="186">
        <f t="shared" si="14"/>
        <v>0</v>
      </c>
      <c r="AY44" s="186">
        <f t="shared" si="15"/>
        <v>0</v>
      </c>
      <c r="AZ44" s="186">
        <f t="shared" si="16"/>
        <v>0</v>
      </c>
      <c r="BA44" s="186">
        <f t="shared" si="17"/>
        <v>0</v>
      </c>
      <c r="BB44" s="186">
        <f t="shared" si="18"/>
        <v>0</v>
      </c>
      <c r="BC44" s="186">
        <f t="shared" si="19"/>
        <v>0</v>
      </c>
    </row>
    <row r="45" spans="2:55" x14ac:dyDescent="0.3">
      <c r="B45" s="24">
        <v>40</v>
      </c>
      <c r="C45" s="168"/>
      <c r="D45" s="167"/>
      <c r="E45" s="362"/>
      <c r="F45" s="167"/>
      <c r="G45" s="362"/>
      <c r="H45" s="168"/>
      <c r="I45" s="219"/>
      <c r="J45" s="115"/>
      <c r="K45" s="115"/>
      <c r="L45" s="33"/>
      <c r="M45" s="170"/>
      <c r="N45" s="171"/>
      <c r="O45" s="171"/>
      <c r="P45" s="147">
        <f t="shared" si="20"/>
        <v>0</v>
      </c>
      <c r="Q45" s="147" t="str">
        <f t="shared" si="39"/>
        <v/>
      </c>
      <c r="R45" s="147" t="str">
        <f t="shared" si="1"/>
        <v/>
      </c>
      <c r="S45" s="147" t="str">
        <f t="shared" si="2"/>
        <v/>
      </c>
      <c r="T45" s="147" t="str">
        <f t="shared" si="3"/>
        <v/>
      </c>
      <c r="U45" s="147" t="str">
        <f t="shared" si="4"/>
        <v/>
      </c>
      <c r="V45" s="148" t="e">
        <f t="shared" si="5"/>
        <v>#VALUE!</v>
      </c>
      <c r="W45" s="149" t="str">
        <f t="shared" si="6"/>
        <v/>
      </c>
      <c r="X45" s="192"/>
      <c r="Y45" s="19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54" t="str">
        <f t="shared" si="40"/>
        <v/>
      </c>
      <c r="AM45" s="47"/>
      <c r="AN45" s="149">
        <f t="shared" si="8"/>
        <v>0</v>
      </c>
      <c r="AP45" s="185">
        <f t="shared" si="21"/>
        <v>0</v>
      </c>
      <c r="AQ45" s="185">
        <f t="shared" si="22"/>
        <v>0</v>
      </c>
      <c r="AR45" s="186">
        <f t="shared" si="23"/>
        <v>0</v>
      </c>
      <c r="AS45" s="186">
        <f t="shared" si="9"/>
        <v>0</v>
      </c>
      <c r="AT45" s="186">
        <f t="shared" si="10"/>
        <v>0</v>
      </c>
      <c r="AU45" s="186">
        <f t="shared" si="11"/>
        <v>0</v>
      </c>
      <c r="AV45" s="186">
        <f t="shared" si="12"/>
        <v>0</v>
      </c>
      <c r="AW45" s="186">
        <f t="shared" si="13"/>
        <v>0</v>
      </c>
      <c r="AX45" s="186">
        <f t="shared" si="14"/>
        <v>0</v>
      </c>
      <c r="AY45" s="186">
        <f t="shared" si="15"/>
        <v>0</v>
      </c>
      <c r="AZ45" s="186">
        <f t="shared" si="16"/>
        <v>0</v>
      </c>
      <c r="BA45" s="186">
        <f t="shared" si="17"/>
        <v>0</v>
      </c>
      <c r="BB45" s="186">
        <f t="shared" si="18"/>
        <v>0</v>
      </c>
      <c r="BC45" s="186">
        <f t="shared" si="19"/>
        <v>0</v>
      </c>
    </row>
    <row r="46" spans="2:55" x14ac:dyDescent="0.3">
      <c r="B46" s="25">
        <v>41</v>
      </c>
      <c r="C46" s="168"/>
      <c r="D46" s="168"/>
      <c r="E46" s="362"/>
      <c r="F46" s="167"/>
      <c r="G46" s="362"/>
      <c r="H46" s="362"/>
      <c r="I46" s="219"/>
      <c r="J46" s="115"/>
      <c r="K46" s="115"/>
      <c r="L46" s="33"/>
      <c r="M46" s="170"/>
      <c r="N46" s="171"/>
      <c r="O46" s="171"/>
      <c r="P46" s="149">
        <f t="shared" si="20"/>
        <v>0</v>
      </c>
      <c r="Q46" s="147" t="str">
        <f t="shared" si="39"/>
        <v/>
      </c>
      <c r="R46" s="147" t="str">
        <f t="shared" si="1"/>
        <v/>
      </c>
      <c r="S46" s="147" t="str">
        <f t="shared" si="2"/>
        <v/>
      </c>
      <c r="T46" s="147" t="str">
        <f t="shared" si="3"/>
        <v/>
      </c>
      <c r="U46" s="147" t="str">
        <f t="shared" si="4"/>
        <v/>
      </c>
      <c r="V46" s="148" t="e">
        <f t="shared" si="5"/>
        <v>#VALUE!</v>
      </c>
      <c r="W46" s="149" t="str">
        <f t="shared" si="6"/>
        <v/>
      </c>
      <c r="X46" s="192"/>
      <c r="Y46" s="193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54" t="str">
        <f t="shared" si="40"/>
        <v/>
      </c>
      <c r="AM46" s="47"/>
      <c r="AN46" s="149">
        <f t="shared" si="8"/>
        <v>0</v>
      </c>
      <c r="AP46" s="185">
        <f t="shared" si="21"/>
        <v>0</v>
      </c>
      <c r="AQ46" s="185">
        <f t="shared" si="22"/>
        <v>0</v>
      </c>
      <c r="AR46" s="186">
        <f t="shared" si="23"/>
        <v>0</v>
      </c>
      <c r="AS46" s="186">
        <f t="shared" si="9"/>
        <v>0</v>
      </c>
      <c r="AT46" s="186">
        <f t="shared" si="10"/>
        <v>0</v>
      </c>
      <c r="AU46" s="186">
        <f t="shared" si="11"/>
        <v>0</v>
      </c>
      <c r="AV46" s="186">
        <f t="shared" si="12"/>
        <v>0</v>
      </c>
      <c r="AW46" s="186">
        <f t="shared" si="13"/>
        <v>0</v>
      </c>
      <c r="AX46" s="186">
        <f t="shared" si="14"/>
        <v>0</v>
      </c>
      <c r="AY46" s="186">
        <f t="shared" si="15"/>
        <v>0</v>
      </c>
      <c r="AZ46" s="186">
        <f t="shared" si="16"/>
        <v>0</v>
      </c>
      <c r="BA46" s="186">
        <f t="shared" si="17"/>
        <v>0</v>
      </c>
      <c r="BB46" s="186">
        <f t="shared" si="18"/>
        <v>0</v>
      </c>
      <c r="BC46" s="186">
        <f t="shared" si="19"/>
        <v>0</v>
      </c>
    </row>
    <row r="47" spans="2:55" x14ac:dyDescent="0.3">
      <c r="B47" s="24">
        <v>42</v>
      </c>
      <c r="C47" s="168"/>
      <c r="D47" s="168"/>
      <c r="E47" s="362"/>
      <c r="F47" s="167"/>
      <c r="G47" s="362"/>
      <c r="H47" s="364"/>
      <c r="I47" s="219"/>
      <c r="J47" s="115"/>
      <c r="K47" s="115"/>
      <c r="L47" s="33"/>
      <c r="M47" s="170"/>
      <c r="N47" s="171"/>
      <c r="O47" s="171"/>
      <c r="P47" s="149">
        <f t="shared" si="20"/>
        <v>0</v>
      </c>
      <c r="Q47" s="147" t="str">
        <f t="shared" si="39"/>
        <v/>
      </c>
      <c r="R47" s="147" t="str">
        <f t="shared" si="1"/>
        <v/>
      </c>
      <c r="S47" s="147" t="str">
        <f t="shared" si="2"/>
        <v/>
      </c>
      <c r="T47" s="147" t="str">
        <f t="shared" si="3"/>
        <v/>
      </c>
      <c r="U47" s="147" t="str">
        <f t="shared" si="4"/>
        <v/>
      </c>
      <c r="V47" s="148" t="e">
        <f t="shared" si="5"/>
        <v>#VALUE!</v>
      </c>
      <c r="W47" s="149" t="str">
        <f t="shared" si="6"/>
        <v/>
      </c>
      <c r="X47" s="192"/>
      <c r="Y47" s="19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54" t="str">
        <f t="shared" si="40"/>
        <v/>
      </c>
      <c r="AM47" s="47"/>
      <c r="AN47" s="149">
        <f t="shared" si="8"/>
        <v>0</v>
      </c>
      <c r="AP47" s="185">
        <f t="shared" si="21"/>
        <v>0</v>
      </c>
      <c r="AQ47" s="185">
        <f t="shared" si="22"/>
        <v>0</v>
      </c>
      <c r="AR47" s="186">
        <f t="shared" si="23"/>
        <v>0</v>
      </c>
      <c r="AS47" s="186">
        <f t="shared" si="9"/>
        <v>0</v>
      </c>
      <c r="AT47" s="186">
        <f t="shared" si="10"/>
        <v>0</v>
      </c>
      <c r="AU47" s="186">
        <f t="shared" si="11"/>
        <v>0</v>
      </c>
      <c r="AV47" s="186">
        <f t="shared" si="12"/>
        <v>0</v>
      </c>
      <c r="AW47" s="186">
        <f t="shared" si="13"/>
        <v>0</v>
      </c>
      <c r="AX47" s="186">
        <f t="shared" si="14"/>
        <v>0</v>
      </c>
      <c r="AY47" s="186">
        <f t="shared" si="15"/>
        <v>0</v>
      </c>
      <c r="AZ47" s="186">
        <f t="shared" si="16"/>
        <v>0</v>
      </c>
      <c r="BA47" s="186">
        <f t="shared" si="17"/>
        <v>0</v>
      </c>
      <c r="BB47" s="186">
        <f t="shared" si="18"/>
        <v>0</v>
      </c>
      <c r="BC47" s="186">
        <f t="shared" si="19"/>
        <v>0</v>
      </c>
    </row>
    <row r="48" spans="2:55" x14ac:dyDescent="0.3">
      <c r="B48" s="25">
        <v>43</v>
      </c>
      <c r="C48" s="168"/>
      <c r="D48" s="168"/>
      <c r="E48" s="362"/>
      <c r="F48" s="167"/>
      <c r="G48" s="362"/>
      <c r="H48" s="364"/>
      <c r="I48" s="219"/>
      <c r="J48" s="115"/>
      <c r="K48" s="115"/>
      <c r="L48" s="33"/>
      <c r="M48" s="170"/>
      <c r="N48" s="171"/>
      <c r="O48" s="171"/>
      <c r="P48" s="149">
        <f t="shared" si="20"/>
        <v>0</v>
      </c>
      <c r="Q48" s="147" t="str">
        <f t="shared" si="39"/>
        <v/>
      </c>
      <c r="R48" s="147" t="str">
        <f t="shared" si="1"/>
        <v/>
      </c>
      <c r="S48" s="147" t="str">
        <f t="shared" si="2"/>
        <v/>
      </c>
      <c r="T48" s="147" t="str">
        <f t="shared" si="3"/>
        <v/>
      </c>
      <c r="U48" s="147" t="str">
        <f t="shared" si="4"/>
        <v/>
      </c>
      <c r="V48" s="148" t="e">
        <f t="shared" si="5"/>
        <v>#VALUE!</v>
      </c>
      <c r="W48" s="149" t="str">
        <f t="shared" si="6"/>
        <v/>
      </c>
      <c r="X48" s="192"/>
      <c r="Y48" s="193"/>
      <c r="Z48" s="163"/>
      <c r="AA48" s="163"/>
      <c r="AB48" s="163"/>
      <c r="AC48" s="163"/>
      <c r="AD48" s="163"/>
      <c r="AE48" s="163"/>
      <c r="AF48" s="163"/>
      <c r="AG48" s="163"/>
      <c r="AH48" s="163"/>
      <c r="AI48" s="163"/>
      <c r="AJ48" s="163"/>
      <c r="AK48" s="163"/>
      <c r="AL48" s="154" t="str">
        <f t="shared" si="40"/>
        <v/>
      </c>
      <c r="AM48" s="47"/>
      <c r="AN48" s="149">
        <f t="shared" si="8"/>
        <v>0</v>
      </c>
      <c r="AP48" s="185">
        <f t="shared" si="21"/>
        <v>0</v>
      </c>
      <c r="AQ48" s="185">
        <f t="shared" si="22"/>
        <v>0</v>
      </c>
      <c r="AR48" s="186">
        <f t="shared" si="23"/>
        <v>0</v>
      </c>
      <c r="AS48" s="186">
        <f t="shared" si="9"/>
        <v>0</v>
      </c>
      <c r="AT48" s="186">
        <f t="shared" si="10"/>
        <v>0</v>
      </c>
      <c r="AU48" s="186">
        <f t="shared" si="11"/>
        <v>0</v>
      </c>
      <c r="AV48" s="186">
        <f t="shared" si="12"/>
        <v>0</v>
      </c>
      <c r="AW48" s="186">
        <f t="shared" si="13"/>
        <v>0</v>
      </c>
      <c r="AX48" s="186">
        <f t="shared" si="14"/>
        <v>0</v>
      </c>
      <c r="AY48" s="186">
        <f t="shared" si="15"/>
        <v>0</v>
      </c>
      <c r="AZ48" s="186">
        <f t="shared" si="16"/>
        <v>0</v>
      </c>
      <c r="BA48" s="186">
        <f t="shared" si="17"/>
        <v>0</v>
      </c>
      <c r="BB48" s="186">
        <f t="shared" si="18"/>
        <v>0</v>
      </c>
      <c r="BC48" s="186">
        <f t="shared" si="19"/>
        <v>0</v>
      </c>
    </row>
    <row r="49" spans="2:55" x14ac:dyDescent="0.3">
      <c r="B49" s="24">
        <v>44</v>
      </c>
      <c r="C49" s="168"/>
      <c r="D49" s="167"/>
      <c r="E49" s="167"/>
      <c r="F49" s="167"/>
      <c r="G49" s="362"/>
      <c r="H49" s="364"/>
      <c r="I49" s="219"/>
      <c r="J49" s="115"/>
      <c r="K49" s="115"/>
      <c r="L49" s="33"/>
      <c r="M49" s="170"/>
      <c r="N49" s="225"/>
      <c r="O49" s="225"/>
      <c r="P49" s="147">
        <f t="shared" si="20"/>
        <v>0</v>
      </c>
      <c r="Q49" s="147" t="str">
        <f t="shared" si="39"/>
        <v/>
      </c>
      <c r="R49" s="147" t="str">
        <f t="shared" si="1"/>
        <v/>
      </c>
      <c r="S49" s="147" t="str">
        <f t="shared" si="2"/>
        <v/>
      </c>
      <c r="T49" s="147" t="str">
        <f t="shared" si="3"/>
        <v/>
      </c>
      <c r="U49" s="147" t="str">
        <f t="shared" si="4"/>
        <v/>
      </c>
      <c r="V49" s="148" t="e">
        <f t="shared" si="5"/>
        <v>#VALUE!</v>
      </c>
      <c r="W49" s="149" t="str">
        <f t="shared" si="6"/>
        <v/>
      </c>
      <c r="X49" s="192"/>
      <c r="Y49" s="193"/>
      <c r="Z49" s="163"/>
      <c r="AA49" s="163"/>
      <c r="AB49" s="163"/>
      <c r="AC49" s="201"/>
      <c r="AD49" s="201"/>
      <c r="AE49" s="201"/>
      <c r="AF49" s="163"/>
      <c r="AG49" s="163"/>
      <c r="AH49" s="163"/>
      <c r="AI49" s="163"/>
      <c r="AJ49" s="163"/>
      <c r="AK49" s="163"/>
      <c r="AL49" s="154" t="str">
        <f t="shared" si="40"/>
        <v/>
      </c>
      <c r="AM49" s="47"/>
      <c r="AN49" s="147">
        <f t="shared" si="8"/>
        <v>0</v>
      </c>
      <c r="AP49" s="185">
        <f t="shared" si="21"/>
        <v>0</v>
      </c>
      <c r="AQ49" s="185">
        <f t="shared" si="22"/>
        <v>0</v>
      </c>
      <c r="AR49" s="186">
        <f t="shared" si="23"/>
        <v>0</v>
      </c>
      <c r="AS49" s="186">
        <f t="shared" si="9"/>
        <v>0</v>
      </c>
      <c r="AT49" s="186">
        <f t="shared" si="10"/>
        <v>0</v>
      </c>
      <c r="AU49" s="186">
        <f t="shared" si="11"/>
        <v>0</v>
      </c>
      <c r="AV49" s="186">
        <f t="shared" si="12"/>
        <v>0</v>
      </c>
      <c r="AW49" s="186">
        <f t="shared" si="13"/>
        <v>0</v>
      </c>
      <c r="AX49" s="186">
        <f t="shared" si="14"/>
        <v>0</v>
      </c>
      <c r="AY49" s="186">
        <f t="shared" si="15"/>
        <v>0</v>
      </c>
      <c r="AZ49" s="186">
        <f t="shared" si="16"/>
        <v>0</v>
      </c>
      <c r="BA49" s="186">
        <f t="shared" si="17"/>
        <v>0</v>
      </c>
      <c r="BB49" s="186">
        <f t="shared" si="18"/>
        <v>0</v>
      </c>
      <c r="BC49" s="186">
        <f t="shared" si="19"/>
        <v>0</v>
      </c>
    </row>
    <row r="50" spans="2:55" x14ac:dyDescent="0.3">
      <c r="B50" s="25">
        <v>45</v>
      </c>
      <c r="C50" s="168"/>
      <c r="D50" s="167"/>
      <c r="E50" s="167"/>
      <c r="F50" s="167"/>
      <c r="G50" s="362"/>
      <c r="H50" s="364"/>
      <c r="I50" s="219"/>
      <c r="J50" s="115"/>
      <c r="K50" s="115"/>
      <c r="L50" s="33"/>
      <c r="M50" s="170"/>
      <c r="N50" s="171"/>
      <c r="O50" s="171"/>
      <c r="P50" s="147">
        <f t="shared" si="20"/>
        <v>0</v>
      </c>
      <c r="Q50" s="147" t="str">
        <f t="shared" si="39"/>
        <v/>
      </c>
      <c r="R50" s="147" t="str">
        <f t="shared" si="1"/>
        <v/>
      </c>
      <c r="S50" s="147" t="str">
        <f t="shared" si="2"/>
        <v/>
      </c>
      <c r="T50" s="147" t="str">
        <f t="shared" si="3"/>
        <v/>
      </c>
      <c r="U50" s="147" t="str">
        <f t="shared" si="4"/>
        <v/>
      </c>
      <c r="V50" s="148" t="e">
        <f t="shared" si="5"/>
        <v>#VALUE!</v>
      </c>
      <c r="W50" s="149" t="str">
        <f t="shared" si="6"/>
        <v/>
      </c>
      <c r="X50" s="192"/>
      <c r="Y50" s="193"/>
      <c r="Z50" s="163"/>
      <c r="AA50" s="163"/>
      <c r="AB50" s="163"/>
      <c r="AC50" s="201"/>
      <c r="AD50" s="201"/>
      <c r="AE50" s="201"/>
      <c r="AF50" s="163"/>
      <c r="AG50" s="163"/>
      <c r="AH50" s="163"/>
      <c r="AI50" s="163"/>
      <c r="AJ50" s="163"/>
      <c r="AK50" s="163"/>
      <c r="AL50" s="154" t="str">
        <f t="shared" si="40"/>
        <v/>
      </c>
      <c r="AM50" s="47"/>
      <c r="AN50" s="149">
        <f t="shared" si="8"/>
        <v>0</v>
      </c>
      <c r="AP50" s="185">
        <f t="shared" si="21"/>
        <v>0</v>
      </c>
      <c r="AQ50" s="185">
        <f t="shared" si="22"/>
        <v>0</v>
      </c>
      <c r="AR50" s="186">
        <f t="shared" si="23"/>
        <v>0</v>
      </c>
      <c r="AS50" s="186">
        <f t="shared" si="9"/>
        <v>0</v>
      </c>
      <c r="AT50" s="186">
        <f t="shared" si="10"/>
        <v>0</v>
      </c>
      <c r="AU50" s="186">
        <f t="shared" si="11"/>
        <v>0</v>
      </c>
      <c r="AV50" s="186">
        <f t="shared" si="12"/>
        <v>0</v>
      </c>
      <c r="AW50" s="186">
        <f t="shared" si="13"/>
        <v>0</v>
      </c>
      <c r="AX50" s="186">
        <f t="shared" si="14"/>
        <v>0</v>
      </c>
      <c r="AY50" s="186">
        <f t="shared" si="15"/>
        <v>0</v>
      </c>
      <c r="AZ50" s="186">
        <f t="shared" si="16"/>
        <v>0</v>
      </c>
      <c r="BA50" s="186">
        <f t="shared" si="17"/>
        <v>0</v>
      </c>
      <c r="BB50" s="186">
        <f t="shared" si="18"/>
        <v>0</v>
      </c>
      <c r="BC50" s="186">
        <f t="shared" si="19"/>
        <v>0</v>
      </c>
    </row>
    <row r="51" spans="2:55" x14ac:dyDescent="0.3">
      <c r="B51" s="24">
        <v>46</v>
      </c>
      <c r="C51" s="168"/>
      <c r="D51" s="167"/>
      <c r="E51" s="167"/>
      <c r="F51" s="167"/>
      <c r="G51" s="361"/>
      <c r="H51" s="362"/>
      <c r="I51" s="220"/>
      <c r="J51" s="115"/>
      <c r="K51" s="115"/>
      <c r="L51" s="33"/>
      <c r="M51" s="237"/>
      <c r="N51" s="171"/>
      <c r="O51" s="171"/>
      <c r="P51" s="147">
        <f t="shared" si="20"/>
        <v>0</v>
      </c>
      <c r="Q51" s="147" t="str">
        <f t="shared" si="39"/>
        <v/>
      </c>
      <c r="R51" s="147" t="str">
        <f t="shared" si="1"/>
        <v/>
      </c>
      <c r="S51" s="147" t="str">
        <f t="shared" si="2"/>
        <v/>
      </c>
      <c r="T51" s="147" t="str">
        <f t="shared" si="3"/>
        <v/>
      </c>
      <c r="U51" s="147" t="str">
        <f t="shared" si="4"/>
        <v/>
      </c>
      <c r="V51" s="148" t="e">
        <f t="shared" si="5"/>
        <v>#VALUE!</v>
      </c>
      <c r="W51" s="149" t="str">
        <f t="shared" si="6"/>
        <v/>
      </c>
      <c r="X51" s="192"/>
      <c r="Y51" s="19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54" t="str">
        <f t="shared" si="40"/>
        <v/>
      </c>
      <c r="AM51" s="47"/>
      <c r="AN51" s="149">
        <f t="shared" si="8"/>
        <v>0</v>
      </c>
      <c r="AP51" s="185">
        <f t="shared" si="21"/>
        <v>0</v>
      </c>
      <c r="AQ51" s="185">
        <f t="shared" si="22"/>
        <v>0</v>
      </c>
      <c r="AR51" s="186">
        <f t="shared" si="23"/>
        <v>0</v>
      </c>
      <c r="AS51" s="186">
        <f t="shared" si="9"/>
        <v>0</v>
      </c>
      <c r="AT51" s="186">
        <f t="shared" si="10"/>
        <v>0</v>
      </c>
      <c r="AU51" s="186">
        <f t="shared" si="11"/>
        <v>0</v>
      </c>
      <c r="AV51" s="186">
        <f t="shared" si="12"/>
        <v>0</v>
      </c>
      <c r="AW51" s="186">
        <f t="shared" si="13"/>
        <v>0</v>
      </c>
      <c r="AX51" s="186">
        <f t="shared" si="14"/>
        <v>0</v>
      </c>
      <c r="AY51" s="186">
        <f t="shared" si="15"/>
        <v>0</v>
      </c>
      <c r="AZ51" s="186">
        <f t="shared" si="16"/>
        <v>0</v>
      </c>
      <c r="BA51" s="186">
        <f t="shared" si="17"/>
        <v>0</v>
      </c>
      <c r="BB51" s="186">
        <f t="shared" si="18"/>
        <v>0</v>
      </c>
      <c r="BC51" s="186">
        <f t="shared" si="19"/>
        <v>0</v>
      </c>
    </row>
    <row r="52" spans="2:55" x14ac:dyDescent="0.3">
      <c r="B52" s="25">
        <v>47</v>
      </c>
      <c r="C52" s="168"/>
      <c r="D52" s="167"/>
      <c r="E52" s="167"/>
      <c r="F52" s="167"/>
      <c r="G52" s="361"/>
      <c r="H52" s="167"/>
      <c r="I52" s="220"/>
      <c r="J52" s="115"/>
      <c r="K52" s="115"/>
      <c r="L52" s="33"/>
      <c r="M52" s="237"/>
      <c r="N52" s="171"/>
      <c r="O52" s="171"/>
      <c r="P52" s="147">
        <f t="shared" si="20"/>
        <v>0</v>
      </c>
      <c r="Q52" s="147" t="str">
        <f t="shared" si="39"/>
        <v/>
      </c>
      <c r="R52" s="147" t="str">
        <f t="shared" si="1"/>
        <v/>
      </c>
      <c r="S52" s="147" t="str">
        <f t="shared" si="2"/>
        <v/>
      </c>
      <c r="T52" s="147" t="str">
        <f t="shared" si="3"/>
        <v/>
      </c>
      <c r="U52" s="147" t="str">
        <f t="shared" si="4"/>
        <v/>
      </c>
      <c r="V52" s="148" t="e">
        <f t="shared" si="5"/>
        <v>#VALUE!</v>
      </c>
      <c r="W52" s="149" t="str">
        <f t="shared" si="6"/>
        <v/>
      </c>
      <c r="X52" s="192"/>
      <c r="Y52" s="19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3"/>
      <c r="AK52" s="163"/>
      <c r="AL52" s="154" t="str">
        <f t="shared" si="40"/>
        <v/>
      </c>
      <c r="AM52" s="47"/>
      <c r="AN52" s="149">
        <f t="shared" si="8"/>
        <v>0</v>
      </c>
      <c r="AP52" s="185">
        <f t="shared" si="21"/>
        <v>0</v>
      </c>
      <c r="AQ52" s="185">
        <f t="shared" si="22"/>
        <v>0</v>
      </c>
      <c r="AR52" s="186">
        <f t="shared" si="23"/>
        <v>0</v>
      </c>
      <c r="AS52" s="186">
        <f t="shared" si="9"/>
        <v>0</v>
      </c>
      <c r="AT52" s="186">
        <f t="shared" si="10"/>
        <v>0</v>
      </c>
      <c r="AU52" s="186">
        <f t="shared" si="11"/>
        <v>0</v>
      </c>
      <c r="AV52" s="186">
        <f t="shared" si="12"/>
        <v>0</v>
      </c>
      <c r="AW52" s="186">
        <f t="shared" si="13"/>
        <v>0</v>
      </c>
      <c r="AX52" s="186">
        <f t="shared" si="14"/>
        <v>0</v>
      </c>
      <c r="AY52" s="186">
        <f t="shared" si="15"/>
        <v>0</v>
      </c>
      <c r="AZ52" s="186">
        <f t="shared" si="16"/>
        <v>0</v>
      </c>
      <c r="BA52" s="186">
        <f t="shared" si="17"/>
        <v>0</v>
      </c>
      <c r="BB52" s="186">
        <f t="shared" si="18"/>
        <v>0</v>
      </c>
      <c r="BC52" s="186">
        <f t="shared" si="19"/>
        <v>0</v>
      </c>
    </row>
    <row r="53" spans="2:55" x14ac:dyDescent="0.3">
      <c r="B53" s="24">
        <v>48</v>
      </c>
      <c r="C53" s="362"/>
      <c r="D53" s="167"/>
      <c r="E53" s="167"/>
      <c r="F53" s="167"/>
      <c r="G53" s="362"/>
      <c r="H53" s="168"/>
      <c r="I53" s="220"/>
      <c r="J53" s="115"/>
      <c r="K53" s="115"/>
      <c r="L53" s="33"/>
      <c r="M53" s="170"/>
      <c r="N53" s="171"/>
      <c r="O53" s="171"/>
      <c r="P53" s="149">
        <f t="shared" si="20"/>
        <v>0</v>
      </c>
      <c r="Q53" s="147" t="str">
        <f t="shared" si="39"/>
        <v/>
      </c>
      <c r="R53" s="147" t="str">
        <f t="shared" si="1"/>
        <v/>
      </c>
      <c r="S53" s="147" t="str">
        <f t="shared" si="2"/>
        <v/>
      </c>
      <c r="T53" s="147" t="str">
        <f t="shared" si="3"/>
        <v/>
      </c>
      <c r="U53" s="147" t="str">
        <f t="shared" si="4"/>
        <v/>
      </c>
      <c r="V53" s="148" t="e">
        <f t="shared" si="5"/>
        <v>#VALUE!</v>
      </c>
      <c r="W53" s="149" t="str">
        <f t="shared" si="6"/>
        <v/>
      </c>
      <c r="X53" s="192"/>
      <c r="Y53" s="193"/>
      <c r="Z53" s="163"/>
      <c r="AA53" s="163"/>
      <c r="AB53" s="163"/>
      <c r="AC53" s="163"/>
      <c r="AD53" s="163"/>
      <c r="AE53" s="163"/>
      <c r="AF53" s="163"/>
      <c r="AG53" s="163"/>
      <c r="AH53" s="163"/>
      <c r="AI53" s="163"/>
      <c r="AJ53" s="163"/>
      <c r="AK53" s="163"/>
      <c r="AL53" s="154" t="str">
        <f t="shared" si="40"/>
        <v/>
      </c>
      <c r="AM53" s="47"/>
      <c r="AN53" s="149">
        <f t="shared" si="8"/>
        <v>0</v>
      </c>
      <c r="AP53" s="185">
        <f t="shared" si="21"/>
        <v>0</v>
      </c>
      <c r="AQ53" s="185">
        <f t="shared" si="22"/>
        <v>0</v>
      </c>
      <c r="AR53" s="186">
        <f t="shared" si="23"/>
        <v>0</v>
      </c>
      <c r="AS53" s="186">
        <f t="shared" si="9"/>
        <v>0</v>
      </c>
      <c r="AT53" s="186">
        <f t="shared" si="10"/>
        <v>0</v>
      </c>
      <c r="AU53" s="186">
        <f t="shared" si="11"/>
        <v>0</v>
      </c>
      <c r="AV53" s="186">
        <f t="shared" si="12"/>
        <v>0</v>
      </c>
      <c r="AW53" s="186">
        <f t="shared" si="13"/>
        <v>0</v>
      </c>
      <c r="AX53" s="186">
        <f t="shared" si="14"/>
        <v>0</v>
      </c>
      <c r="AY53" s="186">
        <f t="shared" si="15"/>
        <v>0</v>
      </c>
      <c r="AZ53" s="186">
        <f t="shared" si="16"/>
        <v>0</v>
      </c>
      <c r="BA53" s="186">
        <f t="shared" si="17"/>
        <v>0</v>
      </c>
      <c r="BB53" s="186">
        <f t="shared" si="18"/>
        <v>0</v>
      </c>
      <c r="BC53" s="186">
        <f t="shared" si="19"/>
        <v>0</v>
      </c>
    </row>
    <row r="54" spans="2:55" x14ac:dyDescent="0.3">
      <c r="B54" s="25">
        <v>49</v>
      </c>
      <c r="C54" s="168"/>
      <c r="D54" s="167"/>
      <c r="E54" s="167"/>
      <c r="F54" s="167"/>
      <c r="G54" s="361"/>
      <c r="H54" s="362"/>
      <c r="I54" s="219"/>
      <c r="J54" s="115"/>
      <c r="K54" s="115"/>
      <c r="L54" s="33"/>
      <c r="M54" s="237"/>
      <c r="N54" s="171"/>
      <c r="O54" s="238"/>
      <c r="P54" s="147">
        <f t="shared" si="20"/>
        <v>0</v>
      </c>
      <c r="Q54" s="147" t="str">
        <f t="shared" si="39"/>
        <v/>
      </c>
      <c r="R54" s="147" t="str">
        <f t="shared" si="1"/>
        <v/>
      </c>
      <c r="S54" s="147" t="str">
        <f t="shared" si="2"/>
        <v/>
      </c>
      <c r="T54" s="147" t="str">
        <f t="shared" si="3"/>
        <v/>
      </c>
      <c r="U54" s="147" t="str">
        <f t="shared" si="4"/>
        <v/>
      </c>
      <c r="V54" s="148" t="e">
        <f t="shared" si="5"/>
        <v>#VALUE!</v>
      </c>
      <c r="W54" s="149" t="str">
        <f t="shared" si="6"/>
        <v/>
      </c>
      <c r="X54" s="192"/>
      <c r="Y54" s="19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54" t="str">
        <f t="shared" si="40"/>
        <v/>
      </c>
      <c r="AM54" s="47"/>
      <c r="AN54" s="149">
        <f t="shared" si="8"/>
        <v>0</v>
      </c>
      <c r="AP54" s="185">
        <f t="shared" si="21"/>
        <v>0</v>
      </c>
      <c r="AQ54" s="185">
        <f t="shared" si="22"/>
        <v>0</v>
      </c>
      <c r="AR54" s="186">
        <f t="shared" si="23"/>
        <v>0</v>
      </c>
      <c r="AS54" s="186">
        <f t="shared" si="9"/>
        <v>0</v>
      </c>
      <c r="AT54" s="186">
        <f t="shared" si="10"/>
        <v>0</v>
      </c>
      <c r="AU54" s="186">
        <f t="shared" si="11"/>
        <v>0</v>
      </c>
      <c r="AV54" s="186">
        <f t="shared" si="12"/>
        <v>0</v>
      </c>
      <c r="AW54" s="186">
        <f t="shared" si="13"/>
        <v>0</v>
      </c>
      <c r="AX54" s="186">
        <f t="shared" si="14"/>
        <v>0</v>
      </c>
      <c r="AY54" s="186">
        <f t="shared" si="15"/>
        <v>0</v>
      </c>
      <c r="AZ54" s="186">
        <f t="shared" si="16"/>
        <v>0</v>
      </c>
      <c r="BA54" s="186">
        <f t="shared" si="17"/>
        <v>0</v>
      </c>
      <c r="BB54" s="186">
        <f t="shared" si="18"/>
        <v>0</v>
      </c>
      <c r="BC54" s="186">
        <f t="shared" si="19"/>
        <v>0</v>
      </c>
    </row>
    <row r="55" spans="2:55" x14ac:dyDescent="0.3">
      <c r="B55" s="24">
        <v>50</v>
      </c>
      <c r="C55" s="168"/>
      <c r="D55" s="167"/>
      <c r="E55" s="167"/>
      <c r="F55" s="167"/>
      <c r="G55" s="361"/>
      <c r="H55" s="362"/>
      <c r="I55" s="220"/>
      <c r="J55" s="115"/>
      <c r="K55" s="115"/>
      <c r="L55" s="33"/>
      <c r="M55" s="237"/>
      <c r="N55" s="171"/>
      <c r="O55" s="238"/>
      <c r="P55" s="147">
        <f t="shared" si="20"/>
        <v>0</v>
      </c>
      <c r="Q55" s="147" t="str">
        <f t="shared" si="39"/>
        <v/>
      </c>
      <c r="R55" s="147" t="str">
        <f t="shared" si="1"/>
        <v/>
      </c>
      <c r="S55" s="147" t="str">
        <f t="shared" si="2"/>
        <v/>
      </c>
      <c r="T55" s="147" t="str">
        <f t="shared" si="3"/>
        <v/>
      </c>
      <c r="U55" s="147" t="str">
        <f t="shared" si="4"/>
        <v/>
      </c>
      <c r="V55" s="148" t="e">
        <f t="shared" si="5"/>
        <v>#VALUE!</v>
      </c>
      <c r="W55" s="149" t="str">
        <f t="shared" si="6"/>
        <v/>
      </c>
      <c r="X55" s="192"/>
      <c r="Y55" s="193"/>
      <c r="Z55" s="163"/>
      <c r="AA55" s="163"/>
      <c r="AB55" s="201"/>
      <c r="AC55" s="201"/>
      <c r="AD55" s="201"/>
      <c r="AE55" s="201"/>
      <c r="AF55" s="201"/>
      <c r="AG55" s="201"/>
      <c r="AH55" s="201"/>
      <c r="AI55" s="201"/>
      <c r="AJ55" s="201"/>
      <c r="AK55" s="163"/>
      <c r="AL55" s="154" t="str">
        <f t="shared" si="40"/>
        <v/>
      </c>
      <c r="AM55" s="47"/>
      <c r="AN55" s="149">
        <f t="shared" si="8"/>
        <v>0</v>
      </c>
      <c r="AP55" s="185">
        <f t="shared" si="21"/>
        <v>0</v>
      </c>
      <c r="AQ55" s="185">
        <f t="shared" si="22"/>
        <v>0</v>
      </c>
      <c r="AR55" s="186">
        <f t="shared" si="23"/>
        <v>0</v>
      </c>
      <c r="AS55" s="186">
        <f t="shared" si="9"/>
        <v>0</v>
      </c>
      <c r="AT55" s="186">
        <f t="shared" si="10"/>
        <v>0</v>
      </c>
      <c r="AU55" s="186">
        <f t="shared" si="11"/>
        <v>0</v>
      </c>
      <c r="AV55" s="186">
        <f t="shared" si="12"/>
        <v>0</v>
      </c>
      <c r="AW55" s="186">
        <f t="shared" si="13"/>
        <v>0</v>
      </c>
      <c r="AX55" s="186">
        <f t="shared" si="14"/>
        <v>0</v>
      </c>
      <c r="AY55" s="186">
        <f t="shared" si="15"/>
        <v>0</v>
      </c>
      <c r="AZ55" s="186">
        <f t="shared" si="16"/>
        <v>0</v>
      </c>
      <c r="BA55" s="186">
        <f t="shared" si="17"/>
        <v>0</v>
      </c>
      <c r="BB55" s="186">
        <f t="shared" si="18"/>
        <v>0</v>
      </c>
      <c r="BC55" s="186">
        <f t="shared" si="19"/>
        <v>0</v>
      </c>
    </row>
    <row r="56" spans="2:55" x14ac:dyDescent="0.3">
      <c r="B56" s="25">
        <v>51</v>
      </c>
      <c r="C56" s="362"/>
      <c r="D56" s="362"/>
      <c r="E56" s="362"/>
      <c r="F56" s="167"/>
      <c r="G56" s="361"/>
      <c r="H56" s="362"/>
      <c r="I56" s="219"/>
      <c r="J56" s="118"/>
      <c r="K56" s="118"/>
      <c r="L56" s="33"/>
      <c r="M56" s="170"/>
      <c r="N56" s="171"/>
      <c r="O56" s="225"/>
      <c r="P56" s="147">
        <f t="shared" si="20"/>
        <v>0</v>
      </c>
      <c r="Q56" s="147" t="str">
        <f t="shared" si="39"/>
        <v/>
      </c>
      <c r="R56" s="147" t="str">
        <f t="shared" si="1"/>
        <v/>
      </c>
      <c r="S56" s="147" t="str">
        <f t="shared" si="2"/>
        <v/>
      </c>
      <c r="T56" s="147" t="str">
        <f t="shared" si="3"/>
        <v/>
      </c>
      <c r="U56" s="147" t="str">
        <f t="shared" si="4"/>
        <v/>
      </c>
      <c r="V56" s="148" t="e">
        <f t="shared" si="5"/>
        <v>#VALUE!</v>
      </c>
      <c r="W56" s="149" t="str">
        <f t="shared" si="6"/>
        <v/>
      </c>
      <c r="X56" s="192"/>
      <c r="Y56" s="193"/>
      <c r="Z56" s="163"/>
      <c r="AA56" s="201"/>
      <c r="AB56" s="201"/>
      <c r="AC56" s="201"/>
      <c r="AD56" s="201"/>
      <c r="AE56" s="201"/>
      <c r="AF56" s="201"/>
      <c r="AG56" s="201"/>
      <c r="AH56" s="201"/>
      <c r="AI56" s="201"/>
      <c r="AJ56" s="201"/>
      <c r="AK56" s="163"/>
      <c r="AL56" s="154" t="str">
        <f t="shared" si="40"/>
        <v/>
      </c>
      <c r="AM56" s="47"/>
      <c r="AN56" s="147">
        <f t="shared" si="8"/>
        <v>0</v>
      </c>
      <c r="AP56" s="185">
        <f t="shared" si="21"/>
        <v>0</v>
      </c>
      <c r="AQ56" s="185">
        <f t="shared" si="22"/>
        <v>0</v>
      </c>
      <c r="AR56" s="186">
        <f t="shared" si="23"/>
        <v>0</v>
      </c>
      <c r="AS56" s="186">
        <f t="shared" si="9"/>
        <v>0</v>
      </c>
      <c r="AT56" s="186">
        <f t="shared" si="10"/>
        <v>0</v>
      </c>
      <c r="AU56" s="186">
        <f t="shared" si="11"/>
        <v>0</v>
      </c>
      <c r="AV56" s="186">
        <f t="shared" si="12"/>
        <v>0</v>
      </c>
      <c r="AW56" s="186">
        <f t="shared" si="13"/>
        <v>0</v>
      </c>
      <c r="AX56" s="186">
        <f t="shared" si="14"/>
        <v>0</v>
      </c>
      <c r="AY56" s="186">
        <f t="shared" si="15"/>
        <v>0</v>
      </c>
      <c r="AZ56" s="186">
        <f t="shared" si="16"/>
        <v>0</v>
      </c>
      <c r="BA56" s="186">
        <f t="shared" si="17"/>
        <v>0</v>
      </c>
      <c r="BB56" s="186">
        <f t="shared" si="18"/>
        <v>0</v>
      </c>
      <c r="BC56" s="186">
        <f t="shared" si="19"/>
        <v>0</v>
      </c>
    </row>
    <row r="57" spans="2:55" x14ac:dyDescent="0.3">
      <c r="B57" s="24">
        <v>52</v>
      </c>
      <c r="C57" s="168"/>
      <c r="D57" s="362"/>
      <c r="E57" s="362"/>
      <c r="F57" s="167"/>
      <c r="G57" s="361"/>
      <c r="H57" s="362"/>
      <c r="I57" s="219"/>
      <c r="J57" s="118"/>
      <c r="K57" s="118"/>
      <c r="L57" s="33"/>
      <c r="M57" s="170"/>
      <c r="N57" s="230"/>
      <c r="O57" s="171"/>
      <c r="P57" s="147">
        <f t="shared" si="20"/>
        <v>0</v>
      </c>
      <c r="Q57" s="147" t="str">
        <f t="shared" si="39"/>
        <v/>
      </c>
      <c r="R57" s="147" t="str">
        <f t="shared" si="1"/>
        <v/>
      </c>
      <c r="S57" s="147" t="str">
        <f t="shared" si="2"/>
        <v/>
      </c>
      <c r="T57" s="147" t="str">
        <f t="shared" si="3"/>
        <v/>
      </c>
      <c r="U57" s="147" t="str">
        <f t="shared" si="4"/>
        <v/>
      </c>
      <c r="V57" s="148" t="e">
        <f t="shared" si="5"/>
        <v>#VALUE!</v>
      </c>
      <c r="W57" s="149" t="str">
        <f t="shared" si="6"/>
        <v/>
      </c>
      <c r="X57" s="192"/>
      <c r="Y57" s="193"/>
      <c r="Z57" s="163"/>
      <c r="AA57" s="201"/>
      <c r="AB57" s="201"/>
      <c r="AC57" s="202"/>
      <c r="AD57" s="202"/>
      <c r="AE57" s="202"/>
      <c r="AF57" s="202"/>
      <c r="AG57" s="202"/>
      <c r="AH57" s="202"/>
      <c r="AI57" s="202"/>
      <c r="AJ57" s="202"/>
      <c r="AK57" s="196"/>
      <c r="AL57" s="154" t="str">
        <f t="shared" si="40"/>
        <v/>
      </c>
      <c r="AM57" s="47"/>
      <c r="AN57" s="149">
        <f t="shared" si="8"/>
        <v>0</v>
      </c>
      <c r="AP57" s="185">
        <f t="shared" si="21"/>
        <v>0</v>
      </c>
      <c r="AQ57" s="185">
        <f t="shared" si="22"/>
        <v>0</v>
      </c>
      <c r="AR57" s="186">
        <f t="shared" si="23"/>
        <v>0</v>
      </c>
      <c r="AS57" s="186">
        <f t="shared" si="9"/>
        <v>0</v>
      </c>
      <c r="AT57" s="186">
        <f t="shared" si="10"/>
        <v>0</v>
      </c>
      <c r="AU57" s="186">
        <f t="shared" si="11"/>
        <v>0</v>
      </c>
      <c r="AV57" s="186">
        <f t="shared" si="12"/>
        <v>0</v>
      </c>
      <c r="AW57" s="186">
        <f t="shared" si="13"/>
        <v>0</v>
      </c>
      <c r="AX57" s="186">
        <f t="shared" si="14"/>
        <v>0</v>
      </c>
      <c r="AY57" s="186">
        <f t="shared" si="15"/>
        <v>0</v>
      </c>
      <c r="AZ57" s="186">
        <f t="shared" si="16"/>
        <v>0</v>
      </c>
      <c r="BA57" s="186">
        <f t="shared" si="17"/>
        <v>0</v>
      </c>
      <c r="BB57" s="186">
        <f t="shared" si="18"/>
        <v>0</v>
      </c>
      <c r="BC57" s="186">
        <f t="shared" si="19"/>
        <v>0</v>
      </c>
    </row>
    <row r="58" spans="2:55" x14ac:dyDescent="0.3">
      <c r="B58" s="25">
        <v>53</v>
      </c>
      <c r="C58" s="168"/>
      <c r="D58" s="362"/>
      <c r="E58" s="362"/>
      <c r="F58" s="167"/>
      <c r="G58" s="361"/>
      <c r="H58" s="362"/>
      <c r="I58" s="219"/>
      <c r="J58" s="118"/>
      <c r="K58" s="118"/>
      <c r="L58" s="33"/>
      <c r="M58" s="170"/>
      <c r="N58" s="225"/>
      <c r="O58" s="171"/>
      <c r="P58" s="149">
        <f t="shared" si="20"/>
        <v>0</v>
      </c>
      <c r="Q58" s="147" t="str">
        <f t="shared" si="39"/>
        <v/>
      </c>
      <c r="R58" s="147" t="str">
        <f t="shared" si="1"/>
        <v/>
      </c>
      <c r="S58" s="147" t="str">
        <f t="shared" si="2"/>
        <v/>
      </c>
      <c r="T58" s="147" t="str">
        <f t="shared" si="3"/>
        <v/>
      </c>
      <c r="U58" s="147" t="str">
        <f t="shared" si="4"/>
        <v/>
      </c>
      <c r="V58" s="148" t="e">
        <f t="shared" si="5"/>
        <v>#VALUE!</v>
      </c>
      <c r="W58" s="149" t="str">
        <f t="shared" si="6"/>
        <v/>
      </c>
      <c r="X58" s="192"/>
      <c r="Y58" s="19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54" t="str">
        <f t="shared" si="40"/>
        <v/>
      </c>
      <c r="AM58" s="47"/>
      <c r="AN58" s="149">
        <f t="shared" si="8"/>
        <v>0</v>
      </c>
      <c r="AP58" s="185">
        <f t="shared" si="21"/>
        <v>0</v>
      </c>
      <c r="AQ58" s="185">
        <f t="shared" si="22"/>
        <v>0</v>
      </c>
      <c r="AR58" s="186">
        <f t="shared" si="23"/>
        <v>0</v>
      </c>
      <c r="AS58" s="186">
        <f t="shared" si="9"/>
        <v>0</v>
      </c>
      <c r="AT58" s="186">
        <f t="shared" si="10"/>
        <v>0</v>
      </c>
      <c r="AU58" s="186">
        <f t="shared" si="11"/>
        <v>0</v>
      </c>
      <c r="AV58" s="186">
        <f t="shared" si="12"/>
        <v>0</v>
      </c>
      <c r="AW58" s="186">
        <f t="shared" si="13"/>
        <v>0</v>
      </c>
      <c r="AX58" s="186">
        <f t="shared" si="14"/>
        <v>0</v>
      </c>
      <c r="AY58" s="186">
        <f t="shared" si="15"/>
        <v>0</v>
      </c>
      <c r="AZ58" s="186">
        <f t="shared" si="16"/>
        <v>0</v>
      </c>
      <c r="BA58" s="186">
        <f t="shared" si="17"/>
        <v>0</v>
      </c>
      <c r="BB58" s="186">
        <f t="shared" si="18"/>
        <v>0</v>
      </c>
      <c r="BC58" s="186">
        <f t="shared" si="19"/>
        <v>0</v>
      </c>
    </row>
    <row r="59" spans="2:55" x14ac:dyDescent="0.3">
      <c r="B59" s="24">
        <v>54</v>
      </c>
      <c r="C59" s="168"/>
      <c r="D59" s="362"/>
      <c r="E59" s="362"/>
      <c r="F59" s="167"/>
      <c r="G59" s="361"/>
      <c r="H59" s="362"/>
      <c r="I59" s="219"/>
      <c r="J59" s="118"/>
      <c r="K59" s="118"/>
      <c r="L59" s="33"/>
      <c r="M59" s="170"/>
      <c r="N59" s="225"/>
      <c r="O59" s="171"/>
      <c r="P59" s="149">
        <f t="shared" si="20"/>
        <v>0</v>
      </c>
      <c r="Q59" s="147" t="str">
        <f t="shared" si="39"/>
        <v/>
      </c>
      <c r="R59" s="147" t="str">
        <f t="shared" si="1"/>
        <v/>
      </c>
      <c r="S59" s="147" t="str">
        <f t="shared" si="2"/>
        <v/>
      </c>
      <c r="T59" s="147" t="str">
        <f t="shared" si="3"/>
        <v/>
      </c>
      <c r="U59" s="147" t="str">
        <f t="shared" si="4"/>
        <v/>
      </c>
      <c r="V59" s="148" t="e">
        <f t="shared" si="5"/>
        <v>#VALUE!</v>
      </c>
      <c r="W59" s="149" t="str">
        <f t="shared" si="6"/>
        <v/>
      </c>
      <c r="X59" s="192"/>
      <c r="Y59" s="19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54" t="str">
        <f t="shared" si="40"/>
        <v/>
      </c>
      <c r="AM59" s="47"/>
      <c r="AN59" s="149">
        <f t="shared" si="8"/>
        <v>0</v>
      </c>
      <c r="AP59" s="185">
        <f t="shared" si="21"/>
        <v>0</v>
      </c>
      <c r="AQ59" s="185">
        <f t="shared" si="22"/>
        <v>0</v>
      </c>
      <c r="AR59" s="186">
        <f t="shared" si="23"/>
        <v>0</v>
      </c>
      <c r="AS59" s="186">
        <f t="shared" si="9"/>
        <v>0</v>
      </c>
      <c r="AT59" s="186">
        <f t="shared" si="10"/>
        <v>0</v>
      </c>
      <c r="AU59" s="186">
        <f t="shared" si="11"/>
        <v>0</v>
      </c>
      <c r="AV59" s="186">
        <f t="shared" si="12"/>
        <v>0</v>
      </c>
      <c r="AW59" s="186">
        <f t="shared" si="13"/>
        <v>0</v>
      </c>
      <c r="AX59" s="186">
        <f t="shared" si="14"/>
        <v>0</v>
      </c>
      <c r="AY59" s="186">
        <f t="shared" si="15"/>
        <v>0</v>
      </c>
      <c r="AZ59" s="186">
        <f t="shared" si="16"/>
        <v>0</v>
      </c>
      <c r="BA59" s="186">
        <f t="shared" si="17"/>
        <v>0</v>
      </c>
      <c r="BB59" s="186">
        <f t="shared" si="18"/>
        <v>0</v>
      </c>
      <c r="BC59" s="186">
        <f t="shared" si="19"/>
        <v>0</v>
      </c>
    </row>
    <row r="60" spans="2:55" x14ac:dyDescent="0.3">
      <c r="B60" s="25">
        <v>55</v>
      </c>
      <c r="C60" s="362"/>
      <c r="D60" s="168"/>
      <c r="E60" s="362"/>
      <c r="F60" s="167"/>
      <c r="G60" s="361"/>
      <c r="H60" s="362"/>
      <c r="I60" s="219"/>
      <c r="J60" s="118"/>
      <c r="K60" s="118"/>
      <c r="L60" s="33"/>
      <c r="M60" s="229"/>
      <c r="N60" s="171"/>
      <c r="O60" s="171"/>
      <c r="P60" s="149">
        <f t="shared" si="20"/>
        <v>0</v>
      </c>
      <c r="Q60" s="147" t="str">
        <f t="shared" si="39"/>
        <v/>
      </c>
      <c r="R60" s="147" t="str">
        <f t="shared" si="1"/>
        <v/>
      </c>
      <c r="S60" s="147" t="str">
        <f t="shared" si="2"/>
        <v/>
      </c>
      <c r="T60" s="147" t="str">
        <f t="shared" si="3"/>
        <v/>
      </c>
      <c r="U60" s="147" t="str">
        <f t="shared" si="4"/>
        <v/>
      </c>
      <c r="V60" s="148" t="e">
        <f t="shared" si="5"/>
        <v>#VALUE!</v>
      </c>
      <c r="W60" s="149" t="str">
        <f t="shared" si="6"/>
        <v/>
      </c>
      <c r="X60" s="192"/>
      <c r="Y60" s="19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54" t="str">
        <f t="shared" si="40"/>
        <v/>
      </c>
      <c r="AM60" s="47"/>
      <c r="AN60" s="149">
        <f t="shared" si="8"/>
        <v>0</v>
      </c>
      <c r="AP60" s="185">
        <f t="shared" si="21"/>
        <v>0</v>
      </c>
      <c r="AQ60" s="185">
        <f t="shared" si="22"/>
        <v>0</v>
      </c>
      <c r="AR60" s="186">
        <f t="shared" si="23"/>
        <v>0</v>
      </c>
      <c r="AS60" s="186">
        <f t="shared" si="9"/>
        <v>0</v>
      </c>
      <c r="AT60" s="186">
        <f t="shared" si="10"/>
        <v>0</v>
      </c>
      <c r="AU60" s="186">
        <f t="shared" si="11"/>
        <v>0</v>
      </c>
      <c r="AV60" s="186">
        <f t="shared" si="12"/>
        <v>0</v>
      </c>
      <c r="AW60" s="186">
        <f t="shared" si="13"/>
        <v>0</v>
      </c>
      <c r="AX60" s="186">
        <f t="shared" si="14"/>
        <v>0</v>
      </c>
      <c r="AY60" s="186">
        <f t="shared" si="15"/>
        <v>0</v>
      </c>
      <c r="AZ60" s="186">
        <f t="shared" si="16"/>
        <v>0</v>
      </c>
      <c r="BA60" s="186">
        <f t="shared" si="17"/>
        <v>0</v>
      </c>
      <c r="BB60" s="186">
        <f t="shared" si="18"/>
        <v>0</v>
      </c>
      <c r="BC60" s="186">
        <f t="shared" si="19"/>
        <v>0</v>
      </c>
    </row>
    <row r="61" spans="2:55" x14ac:dyDescent="0.3">
      <c r="B61" s="24">
        <v>56</v>
      </c>
      <c r="C61" s="168"/>
      <c r="D61" s="168"/>
      <c r="E61" s="364"/>
      <c r="F61" s="167"/>
      <c r="G61" s="361"/>
      <c r="H61" s="362"/>
      <c r="I61" s="219"/>
      <c r="J61" s="118"/>
      <c r="K61" s="118"/>
      <c r="L61" s="41"/>
      <c r="M61" s="170"/>
      <c r="N61" s="171"/>
      <c r="O61" s="171"/>
      <c r="P61" s="147">
        <f t="shared" si="20"/>
        <v>0</v>
      </c>
      <c r="Q61" s="147" t="str">
        <f t="shared" si="39"/>
        <v/>
      </c>
      <c r="R61" s="147" t="str">
        <f t="shared" si="1"/>
        <v/>
      </c>
      <c r="S61" s="147" t="str">
        <f t="shared" si="2"/>
        <v/>
      </c>
      <c r="T61" s="147" t="str">
        <f t="shared" si="3"/>
        <v/>
      </c>
      <c r="U61" s="147" t="str">
        <f t="shared" si="4"/>
        <v/>
      </c>
      <c r="V61" s="148" t="e">
        <f t="shared" si="5"/>
        <v>#VALUE!</v>
      </c>
      <c r="W61" s="149" t="str">
        <f t="shared" si="6"/>
        <v/>
      </c>
      <c r="X61" s="192"/>
      <c r="Y61" s="193"/>
      <c r="Z61" s="163"/>
      <c r="AA61" s="201"/>
      <c r="AB61" s="201"/>
      <c r="AC61" s="201"/>
      <c r="AD61" s="201"/>
      <c r="AE61" s="201"/>
      <c r="AF61" s="201"/>
      <c r="AG61" s="201"/>
      <c r="AH61" s="201"/>
      <c r="AI61" s="201"/>
      <c r="AJ61" s="201"/>
      <c r="AK61" s="163"/>
      <c r="AL61" s="154" t="str">
        <f t="shared" si="40"/>
        <v/>
      </c>
      <c r="AM61" s="47"/>
      <c r="AN61" s="149">
        <f t="shared" si="8"/>
        <v>0</v>
      </c>
      <c r="AP61" s="185">
        <f t="shared" si="21"/>
        <v>0</v>
      </c>
      <c r="AQ61" s="185">
        <f t="shared" si="22"/>
        <v>0</v>
      </c>
      <c r="AR61" s="186">
        <f t="shared" si="23"/>
        <v>0</v>
      </c>
      <c r="AS61" s="186">
        <f t="shared" si="9"/>
        <v>0</v>
      </c>
      <c r="AT61" s="186">
        <f t="shared" si="10"/>
        <v>0</v>
      </c>
      <c r="AU61" s="186">
        <f t="shared" si="11"/>
        <v>0</v>
      </c>
      <c r="AV61" s="186">
        <f t="shared" si="12"/>
        <v>0</v>
      </c>
      <c r="AW61" s="186">
        <f t="shared" si="13"/>
        <v>0</v>
      </c>
      <c r="AX61" s="186">
        <f t="shared" si="14"/>
        <v>0</v>
      </c>
      <c r="AY61" s="186">
        <f t="shared" si="15"/>
        <v>0</v>
      </c>
      <c r="AZ61" s="186">
        <f t="shared" si="16"/>
        <v>0</v>
      </c>
      <c r="BA61" s="186">
        <f t="shared" si="17"/>
        <v>0</v>
      </c>
      <c r="BB61" s="186">
        <f t="shared" si="18"/>
        <v>0</v>
      </c>
      <c r="BC61" s="186">
        <f t="shared" si="19"/>
        <v>0</v>
      </c>
    </row>
    <row r="62" spans="2:55" x14ac:dyDescent="0.3">
      <c r="B62" s="25">
        <v>57</v>
      </c>
      <c r="C62" s="168"/>
      <c r="D62" s="362"/>
      <c r="E62" s="364"/>
      <c r="F62" s="167"/>
      <c r="G62" s="361"/>
      <c r="H62" s="362"/>
      <c r="I62" s="219"/>
      <c r="J62" s="118"/>
      <c r="K62" s="118"/>
      <c r="L62" s="41"/>
      <c r="M62" s="170"/>
      <c r="N62" s="171"/>
      <c r="O62" s="171"/>
      <c r="P62" s="147">
        <f t="shared" si="20"/>
        <v>0</v>
      </c>
      <c r="Q62" s="147" t="str">
        <f t="shared" si="39"/>
        <v/>
      </c>
      <c r="R62" s="147" t="str">
        <f t="shared" si="1"/>
        <v/>
      </c>
      <c r="S62" s="147" t="str">
        <f t="shared" si="2"/>
        <v/>
      </c>
      <c r="T62" s="147" t="str">
        <f t="shared" si="3"/>
        <v/>
      </c>
      <c r="U62" s="147" t="str">
        <f t="shared" si="4"/>
        <v/>
      </c>
      <c r="V62" s="148" t="e">
        <f t="shared" si="5"/>
        <v>#VALUE!</v>
      </c>
      <c r="W62" s="149" t="str">
        <f t="shared" si="6"/>
        <v/>
      </c>
      <c r="X62" s="192"/>
      <c r="Y62" s="193"/>
      <c r="Z62" s="163"/>
      <c r="AA62" s="201"/>
      <c r="AB62" s="201"/>
      <c r="AC62" s="201"/>
      <c r="AD62" s="201"/>
      <c r="AE62" s="201"/>
      <c r="AF62" s="201"/>
      <c r="AG62" s="201"/>
      <c r="AH62" s="201"/>
      <c r="AI62" s="201"/>
      <c r="AJ62" s="201"/>
      <c r="AK62" s="163"/>
      <c r="AL62" s="154" t="str">
        <f t="shared" si="40"/>
        <v/>
      </c>
      <c r="AM62" s="47"/>
      <c r="AN62" s="149">
        <f t="shared" si="8"/>
        <v>0</v>
      </c>
      <c r="AP62" s="185">
        <f t="shared" si="21"/>
        <v>0</v>
      </c>
      <c r="AQ62" s="185">
        <f t="shared" si="22"/>
        <v>0</v>
      </c>
      <c r="AR62" s="186">
        <f t="shared" si="23"/>
        <v>0</v>
      </c>
      <c r="AS62" s="186">
        <f t="shared" si="9"/>
        <v>0</v>
      </c>
      <c r="AT62" s="186">
        <f t="shared" si="10"/>
        <v>0</v>
      </c>
      <c r="AU62" s="186">
        <f t="shared" si="11"/>
        <v>0</v>
      </c>
      <c r="AV62" s="186">
        <f t="shared" si="12"/>
        <v>0</v>
      </c>
      <c r="AW62" s="186">
        <f t="shared" si="13"/>
        <v>0</v>
      </c>
      <c r="AX62" s="186">
        <f t="shared" si="14"/>
        <v>0</v>
      </c>
      <c r="AY62" s="186">
        <f t="shared" si="15"/>
        <v>0</v>
      </c>
      <c r="AZ62" s="186">
        <f t="shared" si="16"/>
        <v>0</v>
      </c>
      <c r="BA62" s="186">
        <f t="shared" si="17"/>
        <v>0</v>
      </c>
      <c r="BB62" s="186">
        <f t="shared" si="18"/>
        <v>0</v>
      </c>
      <c r="BC62" s="186">
        <f t="shared" si="19"/>
        <v>0</v>
      </c>
    </row>
    <row r="63" spans="2:55" x14ac:dyDescent="0.3">
      <c r="B63" s="24">
        <v>58</v>
      </c>
      <c r="C63" s="168"/>
      <c r="D63" s="362"/>
      <c r="E63" s="363"/>
      <c r="F63" s="167"/>
      <c r="G63" s="361"/>
      <c r="H63" s="362"/>
      <c r="I63" s="219"/>
      <c r="J63" s="118"/>
      <c r="K63" s="118"/>
      <c r="L63" s="41"/>
      <c r="M63" s="170"/>
      <c r="N63" s="225"/>
      <c r="O63" s="225"/>
      <c r="P63" s="147">
        <f t="shared" si="20"/>
        <v>0</v>
      </c>
      <c r="Q63" s="147" t="str">
        <f t="shared" si="39"/>
        <v/>
      </c>
      <c r="R63" s="147" t="str">
        <f t="shared" si="1"/>
        <v/>
      </c>
      <c r="S63" s="147" t="str">
        <f t="shared" si="2"/>
        <v/>
      </c>
      <c r="T63" s="147" t="str">
        <f t="shared" si="3"/>
        <v/>
      </c>
      <c r="U63" s="147" t="str">
        <f t="shared" si="4"/>
        <v/>
      </c>
      <c r="V63" s="148" t="e">
        <f t="shared" si="5"/>
        <v>#VALUE!</v>
      </c>
      <c r="W63" s="149" t="str">
        <f t="shared" si="6"/>
        <v/>
      </c>
      <c r="X63" s="192"/>
      <c r="Y63" s="193"/>
      <c r="Z63" s="163"/>
      <c r="AA63" s="201"/>
      <c r="AB63" s="201"/>
      <c r="AC63" s="201"/>
      <c r="AD63" s="201"/>
      <c r="AE63" s="201"/>
      <c r="AF63" s="201"/>
      <c r="AG63" s="201"/>
      <c r="AH63" s="201"/>
      <c r="AI63" s="201"/>
      <c r="AJ63" s="201"/>
      <c r="AK63" s="163"/>
      <c r="AL63" s="154" t="str">
        <f t="shared" si="40"/>
        <v/>
      </c>
      <c r="AM63" s="47"/>
      <c r="AN63" s="147">
        <f t="shared" si="8"/>
        <v>0</v>
      </c>
      <c r="AP63" s="185">
        <f t="shared" si="21"/>
        <v>0</v>
      </c>
      <c r="AQ63" s="185">
        <f t="shared" si="22"/>
        <v>0</v>
      </c>
      <c r="AR63" s="186">
        <f t="shared" si="23"/>
        <v>0</v>
      </c>
      <c r="AS63" s="186">
        <f t="shared" si="9"/>
        <v>0</v>
      </c>
      <c r="AT63" s="186">
        <f t="shared" si="10"/>
        <v>0</v>
      </c>
      <c r="AU63" s="186">
        <f t="shared" si="11"/>
        <v>0</v>
      </c>
      <c r="AV63" s="186">
        <f t="shared" si="12"/>
        <v>0</v>
      </c>
      <c r="AW63" s="186">
        <f t="shared" si="13"/>
        <v>0</v>
      </c>
      <c r="AX63" s="186">
        <f t="shared" si="14"/>
        <v>0</v>
      </c>
      <c r="AY63" s="186">
        <f t="shared" si="15"/>
        <v>0</v>
      </c>
      <c r="AZ63" s="186">
        <f t="shared" si="16"/>
        <v>0</v>
      </c>
      <c r="BA63" s="186">
        <f t="shared" si="17"/>
        <v>0</v>
      </c>
      <c r="BB63" s="186">
        <f t="shared" si="18"/>
        <v>0</v>
      </c>
      <c r="BC63" s="186">
        <f t="shared" si="19"/>
        <v>0</v>
      </c>
    </row>
    <row r="64" spans="2:55" x14ac:dyDescent="0.3">
      <c r="B64" s="25">
        <v>59</v>
      </c>
      <c r="C64" s="168"/>
      <c r="D64" s="168"/>
      <c r="E64" s="363"/>
      <c r="F64" s="167"/>
      <c r="G64" s="361"/>
      <c r="H64" s="362"/>
      <c r="I64" s="219"/>
      <c r="J64" s="118"/>
      <c r="K64" s="118"/>
      <c r="L64" s="41"/>
      <c r="M64" s="170"/>
      <c r="N64" s="171"/>
      <c r="O64" s="171"/>
      <c r="P64" s="147">
        <f t="shared" si="20"/>
        <v>0</v>
      </c>
      <c r="Q64" s="147" t="str">
        <f t="shared" si="39"/>
        <v/>
      </c>
      <c r="R64" s="147" t="str">
        <f t="shared" si="1"/>
        <v/>
      </c>
      <c r="S64" s="147" t="str">
        <f t="shared" si="2"/>
        <v/>
      </c>
      <c r="T64" s="147" t="str">
        <f t="shared" si="3"/>
        <v/>
      </c>
      <c r="U64" s="147" t="str">
        <f t="shared" si="4"/>
        <v/>
      </c>
      <c r="V64" s="148" t="e">
        <f t="shared" si="5"/>
        <v>#VALUE!</v>
      </c>
      <c r="W64" s="149" t="str">
        <f t="shared" si="6"/>
        <v/>
      </c>
      <c r="X64" s="192"/>
      <c r="Y64" s="193"/>
      <c r="Z64" s="163"/>
      <c r="AA64" s="201"/>
      <c r="AB64" s="201"/>
      <c r="AC64" s="201"/>
      <c r="AD64" s="201"/>
      <c r="AE64" s="201"/>
      <c r="AF64" s="201"/>
      <c r="AG64" s="201"/>
      <c r="AH64" s="201"/>
      <c r="AI64" s="201"/>
      <c r="AJ64" s="201"/>
      <c r="AK64" s="163"/>
      <c r="AL64" s="154" t="str">
        <f t="shared" si="40"/>
        <v/>
      </c>
      <c r="AM64" s="47"/>
      <c r="AN64" s="149">
        <f t="shared" si="8"/>
        <v>0</v>
      </c>
      <c r="AP64" s="185">
        <f t="shared" si="21"/>
        <v>0</v>
      </c>
      <c r="AQ64" s="185">
        <f t="shared" si="22"/>
        <v>0</v>
      </c>
      <c r="AR64" s="186">
        <f t="shared" si="23"/>
        <v>0</v>
      </c>
      <c r="AS64" s="186">
        <f t="shared" si="9"/>
        <v>0</v>
      </c>
      <c r="AT64" s="186">
        <f t="shared" si="10"/>
        <v>0</v>
      </c>
      <c r="AU64" s="186">
        <f t="shared" si="11"/>
        <v>0</v>
      </c>
      <c r="AV64" s="186">
        <f t="shared" si="12"/>
        <v>0</v>
      </c>
      <c r="AW64" s="186">
        <f t="shared" si="13"/>
        <v>0</v>
      </c>
      <c r="AX64" s="186">
        <f t="shared" si="14"/>
        <v>0</v>
      </c>
      <c r="AY64" s="186">
        <f t="shared" si="15"/>
        <v>0</v>
      </c>
      <c r="AZ64" s="186">
        <f t="shared" si="16"/>
        <v>0</v>
      </c>
      <c r="BA64" s="186">
        <f t="shared" si="17"/>
        <v>0</v>
      </c>
      <c r="BB64" s="186">
        <f t="shared" si="18"/>
        <v>0</v>
      </c>
      <c r="BC64" s="186">
        <f t="shared" si="19"/>
        <v>0</v>
      </c>
    </row>
    <row r="65" spans="2:55" x14ac:dyDescent="0.3">
      <c r="B65" s="24">
        <v>60</v>
      </c>
      <c r="C65" s="168"/>
      <c r="D65" s="362"/>
      <c r="E65" s="364"/>
      <c r="F65" s="167"/>
      <c r="G65" s="361"/>
      <c r="H65" s="362"/>
      <c r="I65" s="219"/>
      <c r="J65" s="118"/>
      <c r="K65" s="118"/>
      <c r="L65" s="41"/>
      <c r="M65" s="170"/>
      <c r="N65" s="171"/>
      <c r="O65" s="171"/>
      <c r="P65" s="147">
        <f t="shared" si="20"/>
        <v>0</v>
      </c>
      <c r="Q65" s="147" t="str">
        <f t="shared" si="39"/>
        <v/>
      </c>
      <c r="R65" s="147" t="str">
        <f t="shared" si="1"/>
        <v/>
      </c>
      <c r="S65" s="147" t="str">
        <f t="shared" si="2"/>
        <v/>
      </c>
      <c r="T65" s="147" t="str">
        <f t="shared" si="3"/>
        <v/>
      </c>
      <c r="U65" s="147" t="str">
        <f t="shared" si="4"/>
        <v/>
      </c>
      <c r="V65" s="148" t="e">
        <f t="shared" si="5"/>
        <v>#VALUE!</v>
      </c>
      <c r="W65" s="149" t="str">
        <f t="shared" si="6"/>
        <v/>
      </c>
      <c r="X65" s="192"/>
      <c r="Y65" s="193"/>
      <c r="Z65" s="163"/>
      <c r="AA65" s="163"/>
      <c r="AB65" s="163"/>
      <c r="AC65" s="201"/>
      <c r="AD65" s="201"/>
      <c r="AE65" s="201"/>
      <c r="AF65" s="163"/>
      <c r="AG65" s="163"/>
      <c r="AH65" s="163"/>
      <c r="AI65" s="163"/>
      <c r="AJ65" s="163"/>
      <c r="AK65" s="163"/>
      <c r="AL65" s="154" t="str">
        <f t="shared" si="40"/>
        <v/>
      </c>
      <c r="AM65" s="47"/>
      <c r="AN65" s="149">
        <f t="shared" si="8"/>
        <v>0</v>
      </c>
      <c r="AP65" s="185">
        <f t="shared" si="21"/>
        <v>0</v>
      </c>
      <c r="AQ65" s="185">
        <f t="shared" si="22"/>
        <v>0</v>
      </c>
      <c r="AR65" s="186">
        <f t="shared" si="23"/>
        <v>0</v>
      </c>
      <c r="AS65" s="186">
        <f t="shared" si="9"/>
        <v>0</v>
      </c>
      <c r="AT65" s="186">
        <f t="shared" si="10"/>
        <v>0</v>
      </c>
      <c r="AU65" s="186">
        <f t="shared" si="11"/>
        <v>0</v>
      </c>
      <c r="AV65" s="186">
        <f t="shared" si="12"/>
        <v>0</v>
      </c>
      <c r="AW65" s="186">
        <f t="shared" si="13"/>
        <v>0</v>
      </c>
      <c r="AX65" s="186">
        <f t="shared" si="14"/>
        <v>0</v>
      </c>
      <c r="AY65" s="186">
        <f t="shared" si="15"/>
        <v>0</v>
      </c>
      <c r="AZ65" s="186">
        <f t="shared" si="16"/>
        <v>0</v>
      </c>
      <c r="BA65" s="186">
        <f t="shared" si="17"/>
        <v>0</v>
      </c>
      <c r="BB65" s="186">
        <f t="shared" si="18"/>
        <v>0</v>
      </c>
      <c r="BC65" s="186">
        <f t="shared" si="19"/>
        <v>0</v>
      </c>
    </row>
    <row r="66" spans="2:55" x14ac:dyDescent="0.3">
      <c r="B66" s="25">
        <v>61</v>
      </c>
      <c r="C66" s="168"/>
      <c r="D66" s="167"/>
      <c r="E66" s="167"/>
      <c r="F66" s="167"/>
      <c r="G66" s="361"/>
      <c r="H66" s="362"/>
      <c r="I66" s="219"/>
      <c r="J66" s="115"/>
      <c r="K66" s="118"/>
      <c r="L66" s="41"/>
      <c r="M66" s="170"/>
      <c r="N66" s="171"/>
      <c r="O66" s="171"/>
      <c r="P66" s="147">
        <f t="shared" si="20"/>
        <v>0</v>
      </c>
      <c r="Q66" s="147" t="str">
        <f t="shared" si="39"/>
        <v/>
      </c>
      <c r="R66" s="147" t="str">
        <f t="shared" si="1"/>
        <v/>
      </c>
      <c r="S66" s="147" t="str">
        <f t="shared" si="2"/>
        <v/>
      </c>
      <c r="T66" s="147" t="str">
        <f t="shared" si="3"/>
        <v/>
      </c>
      <c r="U66" s="147" t="str">
        <f t="shared" si="4"/>
        <v/>
      </c>
      <c r="V66" s="148" t="e">
        <f t="shared" si="5"/>
        <v>#VALUE!</v>
      </c>
      <c r="W66" s="149" t="str">
        <f t="shared" si="6"/>
        <v/>
      </c>
      <c r="X66" s="192"/>
      <c r="Y66" s="19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54" t="str">
        <f t="shared" si="40"/>
        <v/>
      </c>
      <c r="AM66" s="47"/>
      <c r="AN66" s="149">
        <f t="shared" si="8"/>
        <v>0</v>
      </c>
      <c r="AP66" s="185">
        <f t="shared" si="21"/>
        <v>0</v>
      </c>
      <c r="AQ66" s="185">
        <f t="shared" si="22"/>
        <v>0</v>
      </c>
      <c r="AR66" s="186">
        <f t="shared" si="23"/>
        <v>0</v>
      </c>
      <c r="AS66" s="186">
        <f t="shared" si="9"/>
        <v>0</v>
      </c>
      <c r="AT66" s="186">
        <f t="shared" si="10"/>
        <v>0</v>
      </c>
      <c r="AU66" s="186">
        <f t="shared" si="11"/>
        <v>0</v>
      </c>
      <c r="AV66" s="186">
        <f t="shared" si="12"/>
        <v>0</v>
      </c>
      <c r="AW66" s="186">
        <f t="shared" si="13"/>
        <v>0</v>
      </c>
      <c r="AX66" s="186">
        <f t="shared" si="14"/>
        <v>0</v>
      </c>
      <c r="AY66" s="186">
        <f t="shared" si="15"/>
        <v>0</v>
      </c>
      <c r="AZ66" s="186">
        <f t="shared" si="16"/>
        <v>0</v>
      </c>
      <c r="BA66" s="186">
        <f t="shared" si="17"/>
        <v>0</v>
      </c>
      <c r="BB66" s="186">
        <f t="shared" si="18"/>
        <v>0</v>
      </c>
      <c r="BC66" s="186">
        <f t="shared" si="19"/>
        <v>0</v>
      </c>
    </row>
    <row r="67" spans="2:55" x14ac:dyDescent="0.3">
      <c r="B67" s="24">
        <v>62</v>
      </c>
      <c r="C67" s="168"/>
      <c r="D67" s="167"/>
      <c r="E67" s="363"/>
      <c r="F67" s="167"/>
      <c r="G67" s="361"/>
      <c r="H67" s="362"/>
      <c r="I67" s="219"/>
      <c r="J67" s="115"/>
      <c r="K67" s="118"/>
      <c r="L67" s="41"/>
      <c r="M67" s="170"/>
      <c r="N67" s="171"/>
      <c r="O67" s="171"/>
      <c r="P67" s="149">
        <f t="shared" si="20"/>
        <v>0</v>
      </c>
      <c r="Q67" s="147" t="str">
        <f t="shared" si="39"/>
        <v/>
      </c>
      <c r="R67" s="147" t="str">
        <f t="shared" si="1"/>
        <v/>
      </c>
      <c r="S67" s="147" t="str">
        <f t="shared" si="2"/>
        <v/>
      </c>
      <c r="T67" s="147" t="str">
        <f t="shared" si="3"/>
        <v/>
      </c>
      <c r="U67" s="147" t="str">
        <f t="shared" si="4"/>
        <v/>
      </c>
      <c r="V67" s="148" t="e">
        <f t="shared" si="5"/>
        <v>#VALUE!</v>
      </c>
      <c r="W67" s="149" t="str">
        <f t="shared" si="6"/>
        <v/>
      </c>
      <c r="X67" s="192"/>
      <c r="Y67" s="193"/>
      <c r="Z67" s="163"/>
      <c r="AA67" s="163"/>
      <c r="AB67" s="163"/>
      <c r="AC67" s="201"/>
      <c r="AD67" s="201"/>
      <c r="AE67" s="201"/>
      <c r="AF67" s="163"/>
      <c r="AG67" s="163"/>
      <c r="AH67" s="163"/>
      <c r="AI67" s="163"/>
      <c r="AJ67" s="163"/>
      <c r="AK67" s="163"/>
      <c r="AL67" s="154" t="str">
        <f t="shared" si="40"/>
        <v/>
      </c>
      <c r="AM67" s="47"/>
      <c r="AN67" s="149">
        <f t="shared" si="8"/>
        <v>0</v>
      </c>
      <c r="AP67" s="185">
        <f t="shared" si="21"/>
        <v>0</v>
      </c>
      <c r="AQ67" s="185">
        <f t="shared" si="22"/>
        <v>0</v>
      </c>
      <c r="AR67" s="186">
        <f t="shared" si="23"/>
        <v>0</v>
      </c>
      <c r="AS67" s="186">
        <f t="shared" si="9"/>
        <v>0</v>
      </c>
      <c r="AT67" s="186">
        <f t="shared" si="10"/>
        <v>0</v>
      </c>
      <c r="AU67" s="186">
        <f t="shared" si="11"/>
        <v>0</v>
      </c>
      <c r="AV67" s="186">
        <f t="shared" si="12"/>
        <v>0</v>
      </c>
      <c r="AW67" s="186">
        <f t="shared" si="13"/>
        <v>0</v>
      </c>
      <c r="AX67" s="186">
        <f t="shared" si="14"/>
        <v>0</v>
      </c>
      <c r="AY67" s="186">
        <f t="shared" si="15"/>
        <v>0</v>
      </c>
      <c r="AZ67" s="186">
        <f t="shared" si="16"/>
        <v>0</v>
      </c>
      <c r="BA67" s="186">
        <f t="shared" si="17"/>
        <v>0</v>
      </c>
      <c r="BB67" s="186">
        <f t="shared" si="18"/>
        <v>0</v>
      </c>
      <c r="BC67" s="186">
        <f t="shared" si="19"/>
        <v>0</v>
      </c>
    </row>
    <row r="68" spans="2:55" x14ac:dyDescent="0.3">
      <c r="B68" s="25">
        <v>63</v>
      </c>
      <c r="C68" s="168"/>
      <c r="D68" s="168"/>
      <c r="E68" s="364"/>
      <c r="F68" s="167"/>
      <c r="G68" s="361"/>
      <c r="H68" s="362"/>
      <c r="I68" s="219"/>
      <c r="J68" s="115"/>
      <c r="K68" s="118"/>
      <c r="L68" s="41"/>
      <c r="M68" s="170"/>
      <c r="N68" s="171"/>
      <c r="O68" s="171"/>
      <c r="P68" s="147">
        <f t="shared" si="20"/>
        <v>0</v>
      </c>
      <c r="Q68" s="147" t="str">
        <f t="shared" si="39"/>
        <v/>
      </c>
      <c r="R68" s="147" t="str">
        <f t="shared" si="1"/>
        <v/>
      </c>
      <c r="S68" s="147" t="str">
        <f t="shared" si="2"/>
        <v/>
      </c>
      <c r="T68" s="147" t="str">
        <f t="shared" si="3"/>
        <v/>
      </c>
      <c r="U68" s="147" t="str">
        <f t="shared" si="4"/>
        <v/>
      </c>
      <c r="V68" s="148" t="e">
        <f t="shared" si="5"/>
        <v>#VALUE!</v>
      </c>
      <c r="W68" s="149" t="str">
        <f t="shared" si="6"/>
        <v/>
      </c>
      <c r="X68" s="192"/>
      <c r="Y68" s="193"/>
      <c r="Z68" s="163"/>
      <c r="AA68" s="163"/>
      <c r="AB68" s="163"/>
      <c r="AC68" s="201"/>
      <c r="AD68" s="201"/>
      <c r="AE68" s="201"/>
      <c r="AF68" s="163"/>
      <c r="AG68" s="163"/>
      <c r="AH68" s="163"/>
      <c r="AI68" s="163"/>
      <c r="AJ68" s="163"/>
      <c r="AK68" s="163"/>
      <c r="AL68" s="154" t="str">
        <f t="shared" si="40"/>
        <v/>
      </c>
      <c r="AM68" s="47"/>
      <c r="AN68" s="149">
        <f t="shared" si="8"/>
        <v>0</v>
      </c>
      <c r="AP68" s="185">
        <f t="shared" si="21"/>
        <v>0</v>
      </c>
      <c r="AQ68" s="185">
        <f t="shared" si="22"/>
        <v>0</v>
      </c>
      <c r="AR68" s="186">
        <f t="shared" si="23"/>
        <v>0</v>
      </c>
      <c r="AS68" s="186">
        <f t="shared" si="9"/>
        <v>0</v>
      </c>
      <c r="AT68" s="186">
        <f t="shared" si="10"/>
        <v>0</v>
      </c>
      <c r="AU68" s="186">
        <f t="shared" si="11"/>
        <v>0</v>
      </c>
      <c r="AV68" s="186">
        <f t="shared" si="12"/>
        <v>0</v>
      </c>
      <c r="AW68" s="186">
        <f t="shared" si="13"/>
        <v>0</v>
      </c>
      <c r="AX68" s="186">
        <f t="shared" si="14"/>
        <v>0</v>
      </c>
      <c r="AY68" s="186">
        <f t="shared" si="15"/>
        <v>0</v>
      </c>
      <c r="AZ68" s="186">
        <f t="shared" si="16"/>
        <v>0</v>
      </c>
      <c r="BA68" s="186">
        <f t="shared" si="17"/>
        <v>0</v>
      </c>
      <c r="BB68" s="186">
        <f t="shared" si="18"/>
        <v>0</v>
      </c>
      <c r="BC68" s="186">
        <f t="shared" si="19"/>
        <v>0</v>
      </c>
    </row>
    <row r="69" spans="2:55" x14ac:dyDescent="0.3">
      <c r="B69" s="24">
        <v>64</v>
      </c>
      <c r="C69" s="168"/>
      <c r="D69" s="167"/>
      <c r="E69" s="362"/>
      <c r="F69" s="167"/>
      <c r="G69" s="361"/>
      <c r="H69" s="362"/>
      <c r="I69" s="219"/>
      <c r="J69" s="115"/>
      <c r="K69" s="118"/>
      <c r="L69" s="41"/>
      <c r="M69" s="170"/>
      <c r="N69" s="171"/>
      <c r="O69" s="171"/>
      <c r="P69" s="149">
        <f>IFERROR(O69,"")</f>
        <v>0</v>
      </c>
      <c r="Q69" s="147" t="str">
        <f>IF(N69="","",IF(N69="","",IF(N69-P69="","",N69-P69)))</f>
        <v/>
      </c>
      <c r="R69" s="147" t="str">
        <f t="shared" si="1"/>
        <v/>
      </c>
      <c r="S69" s="147" t="str">
        <f t="shared" si="2"/>
        <v/>
      </c>
      <c r="T69" s="147" t="str">
        <f t="shared" si="3"/>
        <v/>
      </c>
      <c r="U69" s="147" t="str">
        <f t="shared" si="4"/>
        <v/>
      </c>
      <c r="V69" s="148" t="e">
        <f>N69*AL69</f>
        <v>#VALUE!</v>
      </c>
      <c r="W69" s="149" t="str">
        <f t="shared" si="6"/>
        <v/>
      </c>
      <c r="X69" s="192"/>
      <c r="Y69" s="193"/>
      <c r="Z69" s="163"/>
      <c r="AA69" s="163"/>
      <c r="AB69" s="163"/>
      <c r="AC69" s="163"/>
      <c r="AD69" s="163"/>
      <c r="AE69" s="163"/>
      <c r="AF69" s="163"/>
      <c r="AG69" s="163"/>
      <c r="AH69" s="163"/>
      <c r="AI69" s="163"/>
      <c r="AJ69" s="163"/>
      <c r="AK69" s="163"/>
      <c r="AL69" s="154" t="str">
        <f t="shared" si="40"/>
        <v/>
      </c>
      <c r="AM69" s="47"/>
      <c r="AN69" s="149">
        <f>IFERROR(O69*AL69,0)</f>
        <v>0</v>
      </c>
      <c r="AP69" s="185">
        <f t="shared" si="21"/>
        <v>0</v>
      </c>
      <c r="AQ69" s="185">
        <f t="shared" si="22"/>
        <v>0</v>
      </c>
      <c r="AR69" s="186">
        <f t="shared" si="23"/>
        <v>0</v>
      </c>
      <c r="AS69" s="186">
        <f t="shared" si="9"/>
        <v>0</v>
      </c>
      <c r="AT69" s="186">
        <f t="shared" si="10"/>
        <v>0</v>
      </c>
      <c r="AU69" s="186">
        <f t="shared" si="11"/>
        <v>0</v>
      </c>
      <c r="AV69" s="186">
        <f t="shared" si="12"/>
        <v>0</v>
      </c>
      <c r="AW69" s="186">
        <f t="shared" si="13"/>
        <v>0</v>
      </c>
      <c r="AX69" s="186">
        <f t="shared" si="14"/>
        <v>0</v>
      </c>
      <c r="AY69" s="186">
        <f t="shared" si="15"/>
        <v>0</v>
      </c>
      <c r="AZ69" s="186">
        <f t="shared" si="16"/>
        <v>0</v>
      </c>
      <c r="BA69" s="186">
        <f t="shared" si="17"/>
        <v>0</v>
      </c>
      <c r="BB69" s="186">
        <f t="shared" si="18"/>
        <v>0</v>
      </c>
      <c r="BC69" s="186">
        <f t="shared" si="19"/>
        <v>0</v>
      </c>
    </row>
    <row r="70" spans="2:55" x14ac:dyDescent="0.3">
      <c r="B70" s="25">
        <v>65</v>
      </c>
      <c r="C70" s="168"/>
      <c r="D70" s="167"/>
      <c r="E70" s="167"/>
      <c r="F70" s="167"/>
      <c r="G70" s="361"/>
      <c r="H70" s="362"/>
      <c r="I70" s="219"/>
      <c r="J70" s="115"/>
      <c r="K70" s="118"/>
      <c r="L70" s="41"/>
      <c r="M70" s="224"/>
      <c r="N70" s="225"/>
      <c r="O70" s="225"/>
      <c r="P70" s="147">
        <f t="shared" si="20"/>
        <v>0</v>
      </c>
      <c r="Q70" s="147" t="str">
        <f t="shared" si="39"/>
        <v/>
      </c>
      <c r="R70" s="147" t="str">
        <f t="shared" ref="R70:R133" si="41">IF(Q70="","",IF(Q70*Z70+Q70*AA70+Q70*AB70=0,"",Q70*Z70+Q70*AA70+Q70*AB70))</f>
        <v/>
      </c>
      <c r="S70" s="147" t="str">
        <f t="shared" ref="S70:S133" si="42">IF(Q70="","",IF(Q70*AC70+Q70*AD70+Q70*AE70=0,"",Q70*AC70+Q70*AD70+Q70*AE70))</f>
        <v/>
      </c>
      <c r="T70" s="147" t="str">
        <f t="shared" ref="T70:T133" si="43">IF(Q70="","",IF(Q70*AF70+Q70*AG70+Q70*AH70=0,"",Q70*AF70+Q70*AG70+Q70*AH70))</f>
        <v/>
      </c>
      <c r="U70" s="147" t="str">
        <f t="shared" ref="U70:U133" si="44">IF(Q70="","",IF(Q70*AI70+Q70*AJ70+Q70*AK70=0,"",Q70*AI70+Q70*AJ70+Q70*AK70))</f>
        <v/>
      </c>
      <c r="V70" s="148" t="e">
        <f t="shared" ref="V70:V133" si="45">N70*AL70</f>
        <v>#VALUE!</v>
      </c>
      <c r="W70" s="149" t="str">
        <f t="shared" ref="W70:W71" si="46">IF(SUM(R70:U70)&lt;=0,"",SUM(R70:U70))</f>
        <v/>
      </c>
      <c r="X70" s="189"/>
      <c r="Y70" s="190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  <c r="AK70" s="191"/>
      <c r="AL70" s="154" t="str">
        <f t="shared" ref="AL70:AL71" si="47">IF(SUM(Z70:AK70)=0,"",SUM(Z70:AK70))</f>
        <v/>
      </c>
      <c r="AM70" s="47"/>
      <c r="AN70" s="149">
        <f t="shared" ref="AN70:AN133" si="48">IFERROR(O70*AL70,0)</f>
        <v>0</v>
      </c>
      <c r="AP70" s="185">
        <f t="shared" si="21"/>
        <v>0</v>
      </c>
      <c r="AQ70" s="185">
        <f t="shared" si="22"/>
        <v>0</v>
      </c>
      <c r="AR70" s="186">
        <f t="shared" si="23"/>
        <v>0</v>
      </c>
      <c r="AS70" s="186">
        <f t="shared" ref="AS70:AS133" si="49">IFERROR($Q70*AA70,0)</f>
        <v>0</v>
      </c>
      <c r="AT70" s="186">
        <f t="shared" ref="AT70:AT133" si="50">IFERROR($Q70*AB70,0)</f>
        <v>0</v>
      </c>
      <c r="AU70" s="186">
        <f t="shared" ref="AU70:AU133" si="51">IFERROR($Q70*AC70,0)</f>
        <v>0</v>
      </c>
      <c r="AV70" s="186">
        <f t="shared" ref="AV70:AV133" si="52">IFERROR($Q70*AD70,0)</f>
        <v>0</v>
      </c>
      <c r="AW70" s="186">
        <f t="shared" ref="AW70:AW133" si="53">IFERROR($Q70*AE70,0)</f>
        <v>0</v>
      </c>
      <c r="AX70" s="186">
        <f t="shared" ref="AX70:AX133" si="54">IFERROR($Q70*AF70,0)</f>
        <v>0</v>
      </c>
      <c r="AY70" s="186">
        <f t="shared" ref="AY70:AY133" si="55">IFERROR($Q70*AG70,0)</f>
        <v>0</v>
      </c>
      <c r="AZ70" s="186">
        <f t="shared" ref="AZ70:AZ133" si="56">IFERROR($Q70*AH70,0)</f>
        <v>0</v>
      </c>
      <c r="BA70" s="186">
        <f t="shared" ref="BA70:BA133" si="57">IFERROR($Q70*AI70,0)</f>
        <v>0</v>
      </c>
      <c r="BB70" s="186">
        <f t="shared" ref="BB70:BB133" si="58">IFERROR($Q70*AJ70,0)</f>
        <v>0</v>
      </c>
      <c r="BC70" s="186">
        <f t="shared" ref="BC70:BC133" si="59">IFERROR($Q70*AK70,0)</f>
        <v>0</v>
      </c>
    </row>
    <row r="71" spans="2:55" x14ac:dyDescent="0.3">
      <c r="B71" s="24">
        <v>66</v>
      </c>
      <c r="C71" s="168"/>
      <c r="D71" s="168"/>
      <c r="E71" s="167"/>
      <c r="F71" s="167"/>
      <c r="G71" s="361"/>
      <c r="H71" s="362"/>
      <c r="I71" s="220"/>
      <c r="J71" s="115"/>
      <c r="K71" s="118"/>
      <c r="L71" s="33"/>
      <c r="M71" s="170"/>
      <c r="N71" s="238"/>
      <c r="O71" s="238"/>
      <c r="P71" s="147">
        <f t="shared" ref="P71:P134" si="60">IFERROR(O71,"")</f>
        <v>0</v>
      </c>
      <c r="Q71" s="147" t="str">
        <f t="shared" si="39"/>
        <v/>
      </c>
      <c r="R71" s="147" t="str">
        <f t="shared" si="41"/>
        <v/>
      </c>
      <c r="S71" s="147" t="str">
        <f t="shared" si="42"/>
        <v/>
      </c>
      <c r="T71" s="147" t="str">
        <f t="shared" si="43"/>
        <v/>
      </c>
      <c r="U71" s="147" t="str">
        <f t="shared" si="44"/>
        <v/>
      </c>
      <c r="V71" s="148" t="e">
        <f t="shared" si="45"/>
        <v>#VALUE!</v>
      </c>
      <c r="W71" s="149" t="str">
        <f t="shared" si="46"/>
        <v/>
      </c>
      <c r="X71" s="192"/>
      <c r="Y71" s="193"/>
      <c r="Z71" s="163"/>
      <c r="AA71" s="163"/>
      <c r="AB71" s="163"/>
      <c r="AC71" s="163"/>
      <c r="AD71" s="163"/>
      <c r="AE71" s="163"/>
      <c r="AF71" s="163"/>
      <c r="AG71" s="163"/>
      <c r="AH71" s="163"/>
      <c r="AI71" s="163"/>
      <c r="AJ71" s="163"/>
      <c r="AK71" s="163"/>
      <c r="AL71" s="154" t="str">
        <f t="shared" si="47"/>
        <v/>
      </c>
      <c r="AM71" s="47"/>
      <c r="AN71" s="149">
        <f t="shared" si="48"/>
        <v>0</v>
      </c>
      <c r="AP71" s="185">
        <f t="shared" ref="AP71:AP134" si="61">F71</f>
        <v>0</v>
      </c>
      <c r="AQ71" s="185">
        <f t="shared" ref="AQ71:AQ134" si="62">G71</f>
        <v>0</v>
      </c>
      <c r="AR71" s="186">
        <f t="shared" ref="AR71:AR134" si="63">IFERROR($Q71*Z71,0)</f>
        <v>0</v>
      </c>
      <c r="AS71" s="186">
        <f t="shared" si="49"/>
        <v>0</v>
      </c>
      <c r="AT71" s="186">
        <f t="shared" si="50"/>
        <v>0</v>
      </c>
      <c r="AU71" s="186">
        <f t="shared" si="51"/>
        <v>0</v>
      </c>
      <c r="AV71" s="186">
        <f t="shared" si="52"/>
        <v>0</v>
      </c>
      <c r="AW71" s="186">
        <f t="shared" si="53"/>
        <v>0</v>
      </c>
      <c r="AX71" s="186">
        <f t="shared" si="54"/>
        <v>0</v>
      </c>
      <c r="AY71" s="186">
        <f t="shared" si="55"/>
        <v>0</v>
      </c>
      <c r="AZ71" s="186">
        <f t="shared" si="56"/>
        <v>0</v>
      </c>
      <c r="BA71" s="186">
        <f t="shared" si="57"/>
        <v>0</v>
      </c>
      <c r="BB71" s="186">
        <f t="shared" si="58"/>
        <v>0</v>
      </c>
      <c r="BC71" s="186">
        <f t="shared" si="59"/>
        <v>0</v>
      </c>
    </row>
    <row r="72" spans="2:55" x14ac:dyDescent="0.3">
      <c r="B72" s="25">
        <v>67</v>
      </c>
      <c r="C72" s="167"/>
      <c r="D72" s="167"/>
      <c r="E72" s="363"/>
      <c r="F72" s="167"/>
      <c r="G72" s="361"/>
      <c r="H72" s="362"/>
      <c r="I72" s="219"/>
      <c r="J72" s="118"/>
      <c r="K72" s="118"/>
      <c r="L72" s="33"/>
      <c r="M72" s="170"/>
      <c r="N72" s="225"/>
      <c r="O72" s="225"/>
      <c r="P72" s="147">
        <f t="shared" si="60"/>
        <v>0</v>
      </c>
      <c r="Q72" s="147" t="str">
        <f>IF(N72="","",IF(N72="","",IF(N72-P72="","",N72-P72)))</f>
        <v/>
      </c>
      <c r="R72" s="147" t="str">
        <f t="shared" si="41"/>
        <v/>
      </c>
      <c r="S72" s="147" t="str">
        <f t="shared" si="42"/>
        <v/>
      </c>
      <c r="T72" s="147" t="str">
        <f t="shared" si="43"/>
        <v/>
      </c>
      <c r="U72" s="147" t="str">
        <f t="shared" si="44"/>
        <v/>
      </c>
      <c r="V72" s="148" t="e">
        <f t="shared" si="45"/>
        <v>#VALUE!</v>
      </c>
      <c r="W72" s="149" t="str">
        <f>IF(SUM(R72:U72)&lt;=0,"",SUM(R72:U72))</f>
        <v/>
      </c>
      <c r="X72" s="192"/>
      <c r="Y72" s="193"/>
      <c r="Z72" s="163"/>
      <c r="AA72" s="201"/>
      <c r="AB72" s="201"/>
      <c r="AC72" s="201"/>
      <c r="AD72" s="201"/>
      <c r="AE72" s="201"/>
      <c r="AF72" s="201"/>
      <c r="AG72" s="201"/>
      <c r="AH72" s="201"/>
      <c r="AI72" s="201"/>
      <c r="AJ72" s="201"/>
      <c r="AK72" s="163"/>
      <c r="AL72" s="154" t="str">
        <f t="shared" ref="AL72" si="64">IF(SUM(Z72:AK72)=0,"",SUM(Z72:AK72))</f>
        <v/>
      </c>
      <c r="AM72" s="47"/>
      <c r="AN72" s="147">
        <f t="shared" si="48"/>
        <v>0</v>
      </c>
      <c r="AP72" s="185">
        <f t="shared" si="61"/>
        <v>0</v>
      </c>
      <c r="AQ72" s="185">
        <f t="shared" si="62"/>
        <v>0</v>
      </c>
      <c r="AR72" s="186">
        <f t="shared" si="63"/>
        <v>0</v>
      </c>
      <c r="AS72" s="186">
        <f t="shared" si="49"/>
        <v>0</v>
      </c>
      <c r="AT72" s="186">
        <f t="shared" si="50"/>
        <v>0</v>
      </c>
      <c r="AU72" s="186">
        <f t="shared" si="51"/>
        <v>0</v>
      </c>
      <c r="AV72" s="186">
        <f t="shared" si="52"/>
        <v>0</v>
      </c>
      <c r="AW72" s="186">
        <f t="shared" si="53"/>
        <v>0</v>
      </c>
      <c r="AX72" s="186">
        <f t="shared" si="54"/>
        <v>0</v>
      </c>
      <c r="AY72" s="186">
        <f t="shared" si="55"/>
        <v>0</v>
      </c>
      <c r="AZ72" s="186">
        <f t="shared" si="56"/>
        <v>0</v>
      </c>
      <c r="BA72" s="186">
        <f t="shared" si="57"/>
        <v>0</v>
      </c>
      <c r="BB72" s="186">
        <f t="shared" si="58"/>
        <v>0</v>
      </c>
      <c r="BC72" s="186">
        <f t="shared" si="59"/>
        <v>0</v>
      </c>
    </row>
    <row r="73" spans="2:55" x14ac:dyDescent="0.3">
      <c r="B73" s="24">
        <v>68</v>
      </c>
      <c r="C73" s="167"/>
      <c r="D73" s="167"/>
      <c r="E73" s="362"/>
      <c r="F73" s="167"/>
      <c r="G73" s="361"/>
      <c r="H73" s="362"/>
      <c r="I73" s="219"/>
      <c r="J73" s="118"/>
      <c r="K73" s="118"/>
      <c r="L73" s="41"/>
      <c r="M73" s="170"/>
      <c r="N73" s="171"/>
      <c r="O73" s="171"/>
      <c r="P73" s="149">
        <f t="shared" si="60"/>
        <v>0</v>
      </c>
      <c r="Q73" s="147" t="str">
        <f>IF(N73="","",IF(N73="","",IF(N73-P73="","",N73-P73)))</f>
        <v/>
      </c>
      <c r="R73" s="147" t="str">
        <f t="shared" si="41"/>
        <v/>
      </c>
      <c r="S73" s="147" t="str">
        <f t="shared" si="42"/>
        <v/>
      </c>
      <c r="T73" s="147" t="str">
        <f t="shared" si="43"/>
        <v/>
      </c>
      <c r="U73" s="147" t="str">
        <f t="shared" si="44"/>
        <v/>
      </c>
      <c r="V73" s="148" t="e">
        <f t="shared" si="45"/>
        <v>#VALUE!</v>
      </c>
      <c r="W73" s="149" t="str">
        <f>IF(SUM(R73:U73)&lt;=0,"",SUM(R73:U73))</f>
        <v/>
      </c>
      <c r="X73" s="192"/>
      <c r="Y73" s="193"/>
      <c r="Z73" s="163"/>
      <c r="AA73" s="163"/>
      <c r="AB73" s="163"/>
      <c r="AC73" s="163"/>
      <c r="AD73" s="163"/>
      <c r="AE73" s="163"/>
      <c r="AF73" s="163"/>
      <c r="AG73" s="163"/>
      <c r="AH73" s="163"/>
      <c r="AI73" s="163"/>
      <c r="AJ73" s="163"/>
      <c r="AK73" s="163"/>
      <c r="AL73" s="154" t="str">
        <f>IF(SUM(Z73:AK73)=0,"",SUM(Z73:AK73))</f>
        <v/>
      </c>
      <c r="AM73" s="47"/>
      <c r="AN73" s="149">
        <f t="shared" si="48"/>
        <v>0</v>
      </c>
      <c r="AP73" s="185">
        <f t="shared" si="61"/>
        <v>0</v>
      </c>
      <c r="AQ73" s="185">
        <f t="shared" si="62"/>
        <v>0</v>
      </c>
      <c r="AR73" s="186">
        <f t="shared" si="63"/>
        <v>0</v>
      </c>
      <c r="AS73" s="186">
        <f t="shared" si="49"/>
        <v>0</v>
      </c>
      <c r="AT73" s="186">
        <f t="shared" si="50"/>
        <v>0</v>
      </c>
      <c r="AU73" s="186">
        <f t="shared" si="51"/>
        <v>0</v>
      </c>
      <c r="AV73" s="186">
        <f t="shared" si="52"/>
        <v>0</v>
      </c>
      <c r="AW73" s="186">
        <f t="shared" si="53"/>
        <v>0</v>
      </c>
      <c r="AX73" s="186">
        <f t="shared" si="54"/>
        <v>0</v>
      </c>
      <c r="AY73" s="186">
        <f t="shared" si="55"/>
        <v>0</v>
      </c>
      <c r="AZ73" s="186">
        <f t="shared" si="56"/>
        <v>0</v>
      </c>
      <c r="BA73" s="186">
        <f t="shared" si="57"/>
        <v>0</v>
      </c>
      <c r="BB73" s="186">
        <f t="shared" si="58"/>
        <v>0</v>
      </c>
      <c r="BC73" s="186">
        <f t="shared" si="59"/>
        <v>0</v>
      </c>
    </row>
    <row r="74" spans="2:55" x14ac:dyDescent="0.3">
      <c r="B74" s="25">
        <v>69</v>
      </c>
      <c r="C74" s="167"/>
      <c r="D74" s="362"/>
      <c r="E74" s="362"/>
      <c r="F74" s="167"/>
      <c r="G74" s="361"/>
      <c r="H74" s="362"/>
      <c r="I74" s="219"/>
      <c r="J74" s="118"/>
      <c r="K74" s="118"/>
      <c r="L74" s="33"/>
      <c r="M74" s="170"/>
      <c r="N74" s="171"/>
      <c r="O74" s="171"/>
      <c r="P74" s="149">
        <f t="shared" si="60"/>
        <v>0</v>
      </c>
      <c r="Q74" s="147" t="str">
        <f>IF(N74="","",IF(N74="","",IF(N74-P74="","",N74-P74)))</f>
        <v/>
      </c>
      <c r="R74" s="147" t="str">
        <f t="shared" si="41"/>
        <v/>
      </c>
      <c r="S74" s="147" t="str">
        <f t="shared" si="42"/>
        <v/>
      </c>
      <c r="T74" s="147" t="str">
        <f t="shared" si="43"/>
        <v/>
      </c>
      <c r="U74" s="147" t="str">
        <f t="shared" si="44"/>
        <v/>
      </c>
      <c r="V74" s="148" t="e">
        <f t="shared" si="45"/>
        <v>#VALUE!</v>
      </c>
      <c r="W74" s="149" t="str">
        <f>IF(SUM(R74:U74)&lt;=0,"",SUM(R74:U74))</f>
        <v/>
      </c>
      <c r="X74" s="192"/>
      <c r="Y74" s="193"/>
      <c r="Z74" s="163"/>
      <c r="AA74" s="163"/>
      <c r="AB74" s="163"/>
      <c r="AC74" s="163"/>
      <c r="AD74" s="163"/>
      <c r="AE74" s="163"/>
      <c r="AF74" s="163"/>
      <c r="AG74" s="163"/>
      <c r="AH74" s="163"/>
      <c r="AI74" s="163"/>
      <c r="AJ74" s="163"/>
      <c r="AK74" s="163"/>
      <c r="AL74" s="154" t="str">
        <f>IF(SUM(Z74:AK74)=0,"",SUM(Z74:AK74))</f>
        <v/>
      </c>
      <c r="AM74" s="47"/>
      <c r="AN74" s="149">
        <f t="shared" si="48"/>
        <v>0</v>
      </c>
      <c r="AP74" s="185">
        <f t="shared" si="61"/>
        <v>0</v>
      </c>
      <c r="AQ74" s="185">
        <f t="shared" si="62"/>
        <v>0</v>
      </c>
      <c r="AR74" s="186">
        <f t="shared" si="63"/>
        <v>0</v>
      </c>
      <c r="AS74" s="186">
        <f t="shared" si="49"/>
        <v>0</v>
      </c>
      <c r="AT74" s="186">
        <f t="shared" si="50"/>
        <v>0</v>
      </c>
      <c r="AU74" s="186">
        <f t="shared" si="51"/>
        <v>0</v>
      </c>
      <c r="AV74" s="186">
        <f t="shared" si="52"/>
        <v>0</v>
      </c>
      <c r="AW74" s="186">
        <f t="shared" si="53"/>
        <v>0</v>
      </c>
      <c r="AX74" s="186">
        <f t="shared" si="54"/>
        <v>0</v>
      </c>
      <c r="AY74" s="186">
        <f t="shared" si="55"/>
        <v>0</v>
      </c>
      <c r="AZ74" s="186">
        <f t="shared" si="56"/>
        <v>0</v>
      </c>
      <c r="BA74" s="186">
        <f t="shared" si="57"/>
        <v>0</v>
      </c>
      <c r="BB74" s="186">
        <f t="shared" si="58"/>
        <v>0</v>
      </c>
      <c r="BC74" s="186">
        <f t="shared" si="59"/>
        <v>0</v>
      </c>
    </row>
    <row r="75" spans="2:55" x14ac:dyDescent="0.3">
      <c r="B75" s="25">
        <v>70</v>
      </c>
      <c r="C75" s="168"/>
      <c r="D75" s="168"/>
      <c r="E75" s="362"/>
      <c r="F75" s="167"/>
      <c r="G75" s="361"/>
      <c r="H75" s="362"/>
      <c r="I75" s="219"/>
      <c r="J75" s="118"/>
      <c r="K75" s="118"/>
      <c r="L75" s="33"/>
      <c r="M75" s="170"/>
      <c r="N75" s="171"/>
      <c r="O75" s="171"/>
      <c r="P75" s="149">
        <f t="shared" si="60"/>
        <v>0</v>
      </c>
      <c r="Q75" s="147" t="str">
        <f t="shared" ref="Q75" si="65">IF(N75="","",IF(N75="","",IF(N75-P75="","",N75-P75)))</f>
        <v/>
      </c>
      <c r="R75" s="147" t="str">
        <f t="shared" si="41"/>
        <v/>
      </c>
      <c r="S75" s="147" t="str">
        <f t="shared" si="42"/>
        <v/>
      </c>
      <c r="T75" s="147" t="str">
        <f t="shared" si="43"/>
        <v/>
      </c>
      <c r="U75" s="147" t="str">
        <f t="shared" si="44"/>
        <v/>
      </c>
      <c r="V75" s="148" t="e">
        <f t="shared" si="45"/>
        <v>#VALUE!</v>
      </c>
      <c r="W75" s="149" t="str">
        <f t="shared" ref="W75" si="66">IF(SUM(R75:U75)&lt;=0,"",SUM(R75:U75))</f>
        <v/>
      </c>
      <c r="X75" s="192"/>
      <c r="Y75" s="193"/>
      <c r="Z75" s="163"/>
      <c r="AA75" s="163"/>
      <c r="AB75" s="163"/>
      <c r="AC75" s="163"/>
      <c r="AD75" s="163"/>
      <c r="AE75" s="163"/>
      <c r="AF75" s="163"/>
      <c r="AG75" s="163"/>
      <c r="AH75" s="163"/>
      <c r="AI75" s="163"/>
      <c r="AJ75" s="163"/>
      <c r="AK75" s="163"/>
      <c r="AL75" s="154" t="str">
        <f t="shared" ref="AL75" si="67">IF(SUM(Z75:AK75)=0,"",SUM(Z75:AK75))</f>
        <v/>
      </c>
      <c r="AM75" s="47"/>
      <c r="AN75" s="149">
        <f t="shared" si="48"/>
        <v>0</v>
      </c>
      <c r="AP75" s="185">
        <f t="shared" si="61"/>
        <v>0</v>
      </c>
      <c r="AQ75" s="185">
        <f t="shared" si="62"/>
        <v>0</v>
      </c>
      <c r="AR75" s="186">
        <f t="shared" si="63"/>
        <v>0</v>
      </c>
      <c r="AS75" s="186">
        <f t="shared" si="49"/>
        <v>0</v>
      </c>
      <c r="AT75" s="186">
        <f t="shared" si="50"/>
        <v>0</v>
      </c>
      <c r="AU75" s="186">
        <f t="shared" si="51"/>
        <v>0</v>
      </c>
      <c r="AV75" s="186">
        <f t="shared" si="52"/>
        <v>0</v>
      </c>
      <c r="AW75" s="186">
        <f t="shared" si="53"/>
        <v>0</v>
      </c>
      <c r="AX75" s="186">
        <f t="shared" si="54"/>
        <v>0</v>
      </c>
      <c r="AY75" s="186">
        <f t="shared" si="55"/>
        <v>0</v>
      </c>
      <c r="AZ75" s="186">
        <f t="shared" si="56"/>
        <v>0</v>
      </c>
      <c r="BA75" s="186">
        <f t="shared" si="57"/>
        <v>0</v>
      </c>
      <c r="BB75" s="186">
        <f t="shared" si="58"/>
        <v>0</v>
      </c>
      <c r="BC75" s="186">
        <f t="shared" si="59"/>
        <v>0</v>
      </c>
    </row>
    <row r="76" spans="2:55" ht="11.25" customHeight="1" x14ac:dyDescent="0.3">
      <c r="B76" s="25">
        <v>71</v>
      </c>
      <c r="C76" s="167"/>
      <c r="D76" s="167"/>
      <c r="E76" s="167"/>
      <c r="F76" s="167"/>
      <c r="G76" s="361"/>
      <c r="H76" s="362"/>
      <c r="I76" s="219"/>
      <c r="J76" s="118"/>
      <c r="K76" s="118"/>
      <c r="L76" s="33"/>
      <c r="M76" s="170"/>
      <c r="N76" s="171"/>
      <c r="O76" s="171"/>
      <c r="P76" s="149">
        <f t="shared" si="60"/>
        <v>0</v>
      </c>
      <c r="Q76" s="147" t="str">
        <f t="shared" ref="Q76:Q101" si="68">IF(N76="","",IF(N76="","",IF(N76-P76="","",N76-P76)))</f>
        <v/>
      </c>
      <c r="R76" s="147" t="str">
        <f t="shared" si="41"/>
        <v/>
      </c>
      <c r="S76" s="147" t="str">
        <f t="shared" si="42"/>
        <v/>
      </c>
      <c r="T76" s="147" t="str">
        <f t="shared" si="43"/>
        <v/>
      </c>
      <c r="U76" s="147" t="str">
        <f t="shared" si="44"/>
        <v/>
      </c>
      <c r="V76" s="148" t="e">
        <f t="shared" si="45"/>
        <v>#VALUE!</v>
      </c>
      <c r="W76" s="149" t="str">
        <f t="shared" ref="W76:W133" si="69">IF(SUM(R76:U76)&lt;=0,"",SUM(R76:U76))</f>
        <v/>
      </c>
      <c r="X76" s="192"/>
      <c r="Y76" s="193"/>
      <c r="Z76" s="163"/>
      <c r="AA76" s="163"/>
      <c r="AB76" s="163"/>
      <c r="AC76" s="163"/>
      <c r="AD76" s="163"/>
      <c r="AE76" s="163"/>
      <c r="AF76" s="163"/>
      <c r="AG76" s="163"/>
      <c r="AH76" s="163"/>
      <c r="AI76" s="163"/>
      <c r="AJ76" s="163"/>
      <c r="AK76" s="163"/>
      <c r="AL76" s="154" t="str">
        <f t="shared" ref="AL76:AL101" si="70">IF(SUM(Z76:AK76)=0,"",SUM(Z76:AK76))</f>
        <v/>
      </c>
      <c r="AM76" s="47"/>
      <c r="AN76" s="149">
        <f t="shared" si="48"/>
        <v>0</v>
      </c>
      <c r="AP76" s="185">
        <f t="shared" si="61"/>
        <v>0</v>
      </c>
      <c r="AQ76" s="185">
        <f t="shared" si="62"/>
        <v>0</v>
      </c>
      <c r="AR76" s="186">
        <f t="shared" si="63"/>
        <v>0</v>
      </c>
      <c r="AS76" s="186">
        <f t="shared" si="49"/>
        <v>0</v>
      </c>
      <c r="AT76" s="186">
        <f t="shared" si="50"/>
        <v>0</v>
      </c>
      <c r="AU76" s="186">
        <f t="shared" si="51"/>
        <v>0</v>
      </c>
      <c r="AV76" s="186">
        <f t="shared" si="52"/>
        <v>0</v>
      </c>
      <c r="AW76" s="186">
        <f t="shared" si="53"/>
        <v>0</v>
      </c>
      <c r="AX76" s="186">
        <f t="shared" si="54"/>
        <v>0</v>
      </c>
      <c r="AY76" s="186">
        <f t="shared" si="55"/>
        <v>0</v>
      </c>
      <c r="AZ76" s="186">
        <f t="shared" si="56"/>
        <v>0</v>
      </c>
      <c r="BA76" s="186">
        <f t="shared" si="57"/>
        <v>0</v>
      </c>
      <c r="BB76" s="186">
        <f t="shared" si="58"/>
        <v>0</v>
      </c>
      <c r="BC76" s="186">
        <f t="shared" si="59"/>
        <v>0</v>
      </c>
    </row>
    <row r="77" spans="2:55" x14ac:dyDescent="0.3">
      <c r="B77" s="24">
        <v>72</v>
      </c>
      <c r="C77" s="168"/>
      <c r="D77" s="167"/>
      <c r="E77" s="167"/>
      <c r="F77" s="167"/>
      <c r="G77" s="361"/>
      <c r="H77" s="362"/>
      <c r="I77" s="219"/>
      <c r="J77" s="118"/>
      <c r="K77" s="118"/>
      <c r="L77" s="33"/>
      <c r="M77" s="237"/>
      <c r="N77" s="171"/>
      <c r="O77" s="171"/>
      <c r="P77" s="149">
        <f t="shared" si="60"/>
        <v>0</v>
      </c>
      <c r="Q77" s="147" t="str">
        <f t="shared" si="68"/>
        <v/>
      </c>
      <c r="R77" s="147" t="str">
        <f t="shared" si="41"/>
        <v/>
      </c>
      <c r="S77" s="147" t="str">
        <f t="shared" si="42"/>
        <v/>
      </c>
      <c r="T77" s="147" t="str">
        <f t="shared" si="43"/>
        <v/>
      </c>
      <c r="U77" s="147" t="str">
        <f t="shared" si="44"/>
        <v/>
      </c>
      <c r="V77" s="148" t="e">
        <f t="shared" si="45"/>
        <v>#VALUE!</v>
      </c>
      <c r="W77" s="149" t="str">
        <f t="shared" si="69"/>
        <v/>
      </c>
      <c r="X77" s="192"/>
      <c r="Y77" s="193"/>
      <c r="Z77" s="163"/>
      <c r="AA77" s="163"/>
      <c r="AB77" s="163"/>
      <c r="AC77" s="163"/>
      <c r="AD77" s="163"/>
      <c r="AE77" s="163"/>
      <c r="AF77" s="163"/>
      <c r="AG77" s="163"/>
      <c r="AH77" s="163"/>
      <c r="AI77" s="163"/>
      <c r="AJ77" s="163"/>
      <c r="AK77" s="163"/>
      <c r="AL77" s="154" t="str">
        <f t="shared" si="70"/>
        <v/>
      </c>
      <c r="AM77" s="47"/>
      <c r="AN77" s="149">
        <f t="shared" si="48"/>
        <v>0</v>
      </c>
      <c r="AP77" s="185">
        <f t="shared" si="61"/>
        <v>0</v>
      </c>
      <c r="AQ77" s="185">
        <f t="shared" si="62"/>
        <v>0</v>
      </c>
      <c r="AR77" s="186">
        <f t="shared" si="63"/>
        <v>0</v>
      </c>
      <c r="AS77" s="186">
        <f t="shared" si="49"/>
        <v>0</v>
      </c>
      <c r="AT77" s="186">
        <f t="shared" si="50"/>
        <v>0</v>
      </c>
      <c r="AU77" s="186">
        <f t="shared" si="51"/>
        <v>0</v>
      </c>
      <c r="AV77" s="186">
        <f t="shared" si="52"/>
        <v>0</v>
      </c>
      <c r="AW77" s="186">
        <f t="shared" si="53"/>
        <v>0</v>
      </c>
      <c r="AX77" s="186">
        <f t="shared" si="54"/>
        <v>0</v>
      </c>
      <c r="AY77" s="186">
        <f t="shared" si="55"/>
        <v>0</v>
      </c>
      <c r="AZ77" s="186">
        <f t="shared" si="56"/>
        <v>0</v>
      </c>
      <c r="BA77" s="186">
        <f t="shared" si="57"/>
        <v>0</v>
      </c>
      <c r="BB77" s="186">
        <f t="shared" si="58"/>
        <v>0</v>
      </c>
      <c r="BC77" s="186">
        <f t="shared" si="59"/>
        <v>0</v>
      </c>
    </row>
    <row r="78" spans="2:55" x14ac:dyDescent="0.3">
      <c r="B78" s="24">
        <v>73</v>
      </c>
      <c r="C78" s="168"/>
      <c r="D78" s="167"/>
      <c r="E78" s="167"/>
      <c r="F78" s="167"/>
      <c r="G78" s="361"/>
      <c r="H78" s="362"/>
      <c r="I78" s="220"/>
      <c r="J78" s="118"/>
      <c r="K78" s="118"/>
      <c r="L78" s="33"/>
      <c r="M78" s="237"/>
      <c r="N78" s="171"/>
      <c r="O78" s="171"/>
      <c r="P78" s="149">
        <f t="shared" si="60"/>
        <v>0</v>
      </c>
      <c r="Q78" s="147" t="str">
        <f t="shared" si="68"/>
        <v/>
      </c>
      <c r="R78" s="147" t="str">
        <f t="shared" si="41"/>
        <v/>
      </c>
      <c r="S78" s="147" t="str">
        <f t="shared" si="42"/>
        <v/>
      </c>
      <c r="T78" s="147" t="str">
        <f t="shared" si="43"/>
        <v/>
      </c>
      <c r="U78" s="147" t="str">
        <f t="shared" si="44"/>
        <v/>
      </c>
      <c r="V78" s="148" t="e">
        <f t="shared" si="45"/>
        <v>#VALUE!</v>
      </c>
      <c r="W78" s="149" t="str">
        <f t="shared" si="69"/>
        <v/>
      </c>
      <c r="X78" s="192"/>
      <c r="Y78" s="193"/>
      <c r="Z78" s="163"/>
      <c r="AA78" s="163"/>
      <c r="AB78" s="163"/>
      <c r="AC78" s="163"/>
      <c r="AD78" s="163"/>
      <c r="AE78" s="163"/>
      <c r="AF78" s="163"/>
      <c r="AG78" s="163"/>
      <c r="AH78" s="163"/>
      <c r="AI78" s="163"/>
      <c r="AJ78" s="163"/>
      <c r="AK78" s="163"/>
      <c r="AL78" s="154" t="str">
        <f t="shared" si="70"/>
        <v/>
      </c>
      <c r="AM78" s="47"/>
      <c r="AN78" s="149">
        <f t="shared" si="48"/>
        <v>0</v>
      </c>
      <c r="AP78" s="185">
        <f t="shared" si="61"/>
        <v>0</v>
      </c>
      <c r="AQ78" s="185">
        <f t="shared" si="62"/>
        <v>0</v>
      </c>
      <c r="AR78" s="186">
        <f t="shared" si="63"/>
        <v>0</v>
      </c>
      <c r="AS78" s="186">
        <f t="shared" si="49"/>
        <v>0</v>
      </c>
      <c r="AT78" s="186">
        <f t="shared" si="50"/>
        <v>0</v>
      </c>
      <c r="AU78" s="186">
        <f t="shared" si="51"/>
        <v>0</v>
      </c>
      <c r="AV78" s="186">
        <f t="shared" si="52"/>
        <v>0</v>
      </c>
      <c r="AW78" s="186">
        <f t="shared" si="53"/>
        <v>0</v>
      </c>
      <c r="AX78" s="186">
        <f t="shared" si="54"/>
        <v>0</v>
      </c>
      <c r="AY78" s="186">
        <f t="shared" si="55"/>
        <v>0</v>
      </c>
      <c r="AZ78" s="186">
        <f t="shared" si="56"/>
        <v>0</v>
      </c>
      <c r="BA78" s="186">
        <f t="shared" si="57"/>
        <v>0</v>
      </c>
      <c r="BB78" s="186">
        <f t="shared" si="58"/>
        <v>0</v>
      </c>
      <c r="BC78" s="186">
        <f t="shared" si="59"/>
        <v>0</v>
      </c>
    </row>
    <row r="79" spans="2:55" x14ac:dyDescent="0.3">
      <c r="B79" s="24">
        <v>74</v>
      </c>
      <c r="C79" s="168"/>
      <c r="D79" s="167"/>
      <c r="E79" s="167"/>
      <c r="F79" s="167"/>
      <c r="G79" s="361"/>
      <c r="H79" s="362"/>
      <c r="I79" s="220"/>
      <c r="J79" s="118"/>
      <c r="K79" s="118"/>
      <c r="L79" s="33"/>
      <c r="M79" s="237"/>
      <c r="N79" s="171"/>
      <c r="O79" s="171"/>
      <c r="P79" s="149">
        <f t="shared" si="60"/>
        <v>0</v>
      </c>
      <c r="Q79" s="147" t="str">
        <f t="shared" si="68"/>
        <v/>
      </c>
      <c r="R79" s="147" t="str">
        <f t="shared" si="41"/>
        <v/>
      </c>
      <c r="S79" s="147" t="str">
        <f t="shared" si="42"/>
        <v/>
      </c>
      <c r="T79" s="147" t="str">
        <f t="shared" si="43"/>
        <v/>
      </c>
      <c r="U79" s="147" t="str">
        <f t="shared" si="44"/>
        <v/>
      </c>
      <c r="V79" s="148" t="e">
        <f t="shared" si="45"/>
        <v>#VALUE!</v>
      </c>
      <c r="W79" s="149" t="str">
        <f t="shared" si="69"/>
        <v/>
      </c>
      <c r="X79" s="192"/>
      <c r="Y79" s="193"/>
      <c r="Z79" s="163"/>
      <c r="AA79" s="163"/>
      <c r="AB79" s="163"/>
      <c r="AC79" s="163"/>
      <c r="AD79" s="163"/>
      <c r="AE79" s="163"/>
      <c r="AF79" s="163"/>
      <c r="AG79" s="163"/>
      <c r="AH79" s="163"/>
      <c r="AI79" s="163"/>
      <c r="AJ79" s="163"/>
      <c r="AK79" s="163"/>
      <c r="AL79" s="154" t="str">
        <f t="shared" si="70"/>
        <v/>
      </c>
      <c r="AM79" s="47"/>
      <c r="AN79" s="149">
        <f t="shared" si="48"/>
        <v>0</v>
      </c>
      <c r="AP79" s="185">
        <f t="shared" si="61"/>
        <v>0</v>
      </c>
      <c r="AQ79" s="185">
        <f t="shared" si="62"/>
        <v>0</v>
      </c>
      <c r="AR79" s="186">
        <f t="shared" si="63"/>
        <v>0</v>
      </c>
      <c r="AS79" s="186">
        <f t="shared" si="49"/>
        <v>0</v>
      </c>
      <c r="AT79" s="186">
        <f t="shared" si="50"/>
        <v>0</v>
      </c>
      <c r="AU79" s="186">
        <f t="shared" si="51"/>
        <v>0</v>
      </c>
      <c r="AV79" s="186">
        <f t="shared" si="52"/>
        <v>0</v>
      </c>
      <c r="AW79" s="186">
        <f t="shared" si="53"/>
        <v>0</v>
      </c>
      <c r="AX79" s="186">
        <f t="shared" si="54"/>
        <v>0</v>
      </c>
      <c r="AY79" s="186">
        <f t="shared" si="55"/>
        <v>0</v>
      </c>
      <c r="AZ79" s="186">
        <f t="shared" si="56"/>
        <v>0</v>
      </c>
      <c r="BA79" s="186">
        <f t="shared" si="57"/>
        <v>0</v>
      </c>
      <c r="BB79" s="186">
        <f t="shared" si="58"/>
        <v>0</v>
      </c>
      <c r="BC79" s="186">
        <f t="shared" si="59"/>
        <v>0</v>
      </c>
    </row>
    <row r="80" spans="2:55" x14ac:dyDescent="0.3">
      <c r="B80" s="24">
        <v>75</v>
      </c>
      <c r="C80" s="168"/>
      <c r="D80" s="167"/>
      <c r="E80" s="167"/>
      <c r="F80" s="167"/>
      <c r="G80" s="361"/>
      <c r="H80" s="167"/>
      <c r="I80" s="220"/>
      <c r="J80" s="118"/>
      <c r="K80" s="118"/>
      <c r="L80" s="33"/>
      <c r="M80" s="237"/>
      <c r="N80" s="171"/>
      <c r="O80" s="171"/>
      <c r="P80" s="149">
        <f t="shared" si="60"/>
        <v>0</v>
      </c>
      <c r="Q80" s="147" t="str">
        <f t="shared" si="68"/>
        <v/>
      </c>
      <c r="R80" s="147" t="str">
        <f t="shared" si="41"/>
        <v/>
      </c>
      <c r="S80" s="147" t="str">
        <f t="shared" si="42"/>
        <v/>
      </c>
      <c r="T80" s="147" t="str">
        <f t="shared" si="43"/>
        <v/>
      </c>
      <c r="U80" s="147" t="str">
        <f t="shared" si="44"/>
        <v/>
      </c>
      <c r="V80" s="148" t="e">
        <f t="shared" si="45"/>
        <v>#VALUE!</v>
      </c>
      <c r="W80" s="149" t="str">
        <f t="shared" si="69"/>
        <v/>
      </c>
      <c r="X80" s="192"/>
      <c r="Y80" s="193"/>
      <c r="Z80" s="163"/>
      <c r="AA80" s="163"/>
      <c r="AB80" s="163"/>
      <c r="AC80" s="163"/>
      <c r="AD80" s="163"/>
      <c r="AE80" s="163"/>
      <c r="AF80" s="163"/>
      <c r="AG80" s="163"/>
      <c r="AH80" s="163"/>
      <c r="AI80" s="163"/>
      <c r="AJ80" s="163"/>
      <c r="AK80" s="163"/>
      <c r="AL80" s="154" t="str">
        <f t="shared" si="70"/>
        <v/>
      </c>
      <c r="AM80" s="47"/>
      <c r="AN80" s="149">
        <f t="shared" si="48"/>
        <v>0</v>
      </c>
      <c r="AP80" s="185">
        <f t="shared" si="61"/>
        <v>0</v>
      </c>
      <c r="AQ80" s="185">
        <f t="shared" si="62"/>
        <v>0</v>
      </c>
      <c r="AR80" s="186">
        <f t="shared" si="63"/>
        <v>0</v>
      </c>
      <c r="AS80" s="186">
        <f t="shared" si="49"/>
        <v>0</v>
      </c>
      <c r="AT80" s="186">
        <f t="shared" si="50"/>
        <v>0</v>
      </c>
      <c r="AU80" s="186">
        <f t="shared" si="51"/>
        <v>0</v>
      </c>
      <c r="AV80" s="186">
        <f t="shared" si="52"/>
        <v>0</v>
      </c>
      <c r="AW80" s="186">
        <f t="shared" si="53"/>
        <v>0</v>
      </c>
      <c r="AX80" s="186">
        <f t="shared" si="54"/>
        <v>0</v>
      </c>
      <c r="AY80" s="186">
        <f t="shared" si="55"/>
        <v>0</v>
      </c>
      <c r="AZ80" s="186">
        <f t="shared" si="56"/>
        <v>0</v>
      </c>
      <c r="BA80" s="186">
        <f t="shared" si="57"/>
        <v>0</v>
      </c>
      <c r="BB80" s="186">
        <f t="shared" si="58"/>
        <v>0</v>
      </c>
      <c r="BC80" s="186">
        <f t="shared" si="59"/>
        <v>0</v>
      </c>
    </row>
    <row r="81" spans="2:55" x14ac:dyDescent="0.3">
      <c r="B81" s="24">
        <v>76</v>
      </c>
      <c r="C81" s="167"/>
      <c r="D81" s="168"/>
      <c r="E81" s="362"/>
      <c r="F81" s="363"/>
      <c r="G81" s="361"/>
      <c r="H81" s="361"/>
      <c r="I81" s="219"/>
      <c r="J81" s="115"/>
      <c r="K81" s="115"/>
      <c r="L81" s="33"/>
      <c r="M81" s="170"/>
      <c r="N81" s="171"/>
      <c r="O81" s="171"/>
      <c r="P81" s="149">
        <f t="shared" si="60"/>
        <v>0</v>
      </c>
      <c r="Q81" s="147" t="str">
        <f t="shared" si="68"/>
        <v/>
      </c>
      <c r="R81" s="147" t="str">
        <f t="shared" si="41"/>
        <v/>
      </c>
      <c r="S81" s="147" t="str">
        <f t="shared" si="42"/>
        <v/>
      </c>
      <c r="T81" s="147" t="str">
        <f t="shared" si="43"/>
        <v/>
      </c>
      <c r="U81" s="147" t="str">
        <f t="shared" si="44"/>
        <v/>
      </c>
      <c r="V81" s="148" t="e">
        <f t="shared" si="45"/>
        <v>#VALUE!</v>
      </c>
      <c r="W81" s="149" t="str">
        <f t="shared" si="69"/>
        <v/>
      </c>
      <c r="X81" s="192"/>
      <c r="Y81" s="193"/>
      <c r="Z81" s="163"/>
      <c r="AA81" s="163"/>
      <c r="AB81" s="163"/>
      <c r="AC81" s="163"/>
      <c r="AD81" s="163"/>
      <c r="AE81" s="163"/>
      <c r="AF81" s="163"/>
      <c r="AG81" s="163"/>
      <c r="AH81" s="163"/>
      <c r="AI81" s="163"/>
      <c r="AJ81" s="163"/>
      <c r="AK81" s="163"/>
      <c r="AL81" s="154" t="str">
        <f t="shared" si="70"/>
        <v/>
      </c>
      <c r="AM81" s="47"/>
      <c r="AN81" s="149">
        <f t="shared" si="48"/>
        <v>0</v>
      </c>
      <c r="AP81" s="185">
        <f t="shared" si="61"/>
        <v>0</v>
      </c>
      <c r="AQ81" s="185">
        <f t="shared" si="62"/>
        <v>0</v>
      </c>
      <c r="AR81" s="186">
        <f t="shared" si="63"/>
        <v>0</v>
      </c>
      <c r="AS81" s="186">
        <f t="shared" si="49"/>
        <v>0</v>
      </c>
      <c r="AT81" s="186">
        <f t="shared" si="50"/>
        <v>0</v>
      </c>
      <c r="AU81" s="186">
        <f t="shared" si="51"/>
        <v>0</v>
      </c>
      <c r="AV81" s="186">
        <f t="shared" si="52"/>
        <v>0</v>
      </c>
      <c r="AW81" s="186">
        <f t="shared" si="53"/>
        <v>0</v>
      </c>
      <c r="AX81" s="186">
        <f t="shared" si="54"/>
        <v>0</v>
      </c>
      <c r="AY81" s="186">
        <f t="shared" si="55"/>
        <v>0</v>
      </c>
      <c r="AZ81" s="186">
        <f t="shared" si="56"/>
        <v>0</v>
      </c>
      <c r="BA81" s="186">
        <f t="shared" si="57"/>
        <v>0</v>
      </c>
      <c r="BB81" s="186">
        <f t="shared" si="58"/>
        <v>0</v>
      </c>
      <c r="BC81" s="186">
        <f t="shared" si="59"/>
        <v>0</v>
      </c>
    </row>
    <row r="82" spans="2:55" x14ac:dyDescent="0.3">
      <c r="B82" s="24">
        <v>77</v>
      </c>
      <c r="C82" s="167"/>
      <c r="D82" s="167"/>
      <c r="E82" s="362"/>
      <c r="F82" s="363"/>
      <c r="G82" s="361"/>
      <c r="H82" s="361"/>
      <c r="I82" s="219"/>
      <c r="J82" s="115"/>
      <c r="K82" s="115"/>
      <c r="L82" s="33"/>
      <c r="M82" s="170"/>
      <c r="N82" s="171"/>
      <c r="O82" s="171"/>
      <c r="P82" s="149">
        <f t="shared" si="60"/>
        <v>0</v>
      </c>
      <c r="Q82" s="147" t="str">
        <f t="shared" si="68"/>
        <v/>
      </c>
      <c r="R82" s="147" t="str">
        <f t="shared" si="41"/>
        <v/>
      </c>
      <c r="S82" s="147" t="str">
        <f t="shared" si="42"/>
        <v/>
      </c>
      <c r="T82" s="147" t="str">
        <f t="shared" si="43"/>
        <v/>
      </c>
      <c r="U82" s="147" t="str">
        <f t="shared" si="44"/>
        <v/>
      </c>
      <c r="V82" s="148" t="e">
        <f t="shared" si="45"/>
        <v>#VALUE!</v>
      </c>
      <c r="W82" s="149" t="str">
        <f t="shared" si="69"/>
        <v/>
      </c>
      <c r="X82" s="192"/>
      <c r="Y82" s="193"/>
      <c r="Z82" s="163"/>
      <c r="AA82" s="163"/>
      <c r="AB82" s="163"/>
      <c r="AC82" s="163"/>
      <c r="AD82" s="163"/>
      <c r="AE82" s="163"/>
      <c r="AF82" s="163"/>
      <c r="AG82" s="163"/>
      <c r="AH82" s="163"/>
      <c r="AI82" s="163"/>
      <c r="AJ82" s="163"/>
      <c r="AK82" s="163"/>
      <c r="AL82" s="154" t="str">
        <f t="shared" si="70"/>
        <v/>
      </c>
      <c r="AM82" s="47"/>
      <c r="AN82" s="149">
        <f t="shared" si="48"/>
        <v>0</v>
      </c>
      <c r="AP82" s="185">
        <f t="shared" si="61"/>
        <v>0</v>
      </c>
      <c r="AQ82" s="185">
        <f t="shared" si="62"/>
        <v>0</v>
      </c>
      <c r="AR82" s="186">
        <f t="shared" si="63"/>
        <v>0</v>
      </c>
      <c r="AS82" s="186">
        <f t="shared" si="49"/>
        <v>0</v>
      </c>
      <c r="AT82" s="186">
        <f t="shared" si="50"/>
        <v>0</v>
      </c>
      <c r="AU82" s="186">
        <f t="shared" si="51"/>
        <v>0</v>
      </c>
      <c r="AV82" s="186">
        <f t="shared" si="52"/>
        <v>0</v>
      </c>
      <c r="AW82" s="186">
        <f t="shared" si="53"/>
        <v>0</v>
      </c>
      <c r="AX82" s="186">
        <f t="shared" si="54"/>
        <v>0</v>
      </c>
      <c r="AY82" s="186">
        <f t="shared" si="55"/>
        <v>0</v>
      </c>
      <c r="AZ82" s="186">
        <f t="shared" si="56"/>
        <v>0</v>
      </c>
      <c r="BA82" s="186">
        <f t="shared" si="57"/>
        <v>0</v>
      </c>
      <c r="BB82" s="186">
        <f t="shared" si="58"/>
        <v>0</v>
      </c>
      <c r="BC82" s="186">
        <f t="shared" si="59"/>
        <v>0</v>
      </c>
    </row>
    <row r="83" spans="2:55" x14ac:dyDescent="0.3">
      <c r="B83" s="24">
        <v>78</v>
      </c>
      <c r="C83" s="167"/>
      <c r="D83" s="168"/>
      <c r="E83" s="362"/>
      <c r="F83" s="363"/>
      <c r="G83" s="361"/>
      <c r="H83" s="361"/>
      <c r="I83" s="219"/>
      <c r="J83" s="115"/>
      <c r="K83" s="115"/>
      <c r="L83" s="33"/>
      <c r="M83" s="170"/>
      <c r="N83" s="171"/>
      <c r="O83" s="171"/>
      <c r="P83" s="149">
        <f t="shared" si="60"/>
        <v>0</v>
      </c>
      <c r="Q83" s="147" t="str">
        <f t="shared" si="68"/>
        <v/>
      </c>
      <c r="R83" s="147" t="str">
        <f t="shared" si="41"/>
        <v/>
      </c>
      <c r="S83" s="147" t="str">
        <f t="shared" si="42"/>
        <v/>
      </c>
      <c r="T83" s="147" t="str">
        <f t="shared" si="43"/>
        <v/>
      </c>
      <c r="U83" s="147" t="str">
        <f t="shared" si="44"/>
        <v/>
      </c>
      <c r="V83" s="148" t="e">
        <f t="shared" si="45"/>
        <v>#VALUE!</v>
      </c>
      <c r="W83" s="149" t="str">
        <f t="shared" si="69"/>
        <v/>
      </c>
      <c r="X83" s="192"/>
      <c r="Y83" s="193"/>
      <c r="Z83" s="163"/>
      <c r="AA83" s="163"/>
      <c r="AB83" s="163"/>
      <c r="AC83" s="163"/>
      <c r="AD83" s="163"/>
      <c r="AE83" s="163"/>
      <c r="AF83" s="163"/>
      <c r="AG83" s="163"/>
      <c r="AH83" s="163"/>
      <c r="AI83" s="163"/>
      <c r="AJ83" s="163"/>
      <c r="AK83" s="163"/>
      <c r="AL83" s="154" t="str">
        <f t="shared" si="70"/>
        <v/>
      </c>
      <c r="AM83" s="47"/>
      <c r="AN83" s="149">
        <f t="shared" si="48"/>
        <v>0</v>
      </c>
      <c r="AP83" s="185">
        <f t="shared" si="61"/>
        <v>0</v>
      </c>
      <c r="AQ83" s="185">
        <f t="shared" si="62"/>
        <v>0</v>
      </c>
      <c r="AR83" s="186">
        <f t="shared" si="63"/>
        <v>0</v>
      </c>
      <c r="AS83" s="186">
        <f t="shared" si="49"/>
        <v>0</v>
      </c>
      <c r="AT83" s="186">
        <f t="shared" si="50"/>
        <v>0</v>
      </c>
      <c r="AU83" s="186">
        <f t="shared" si="51"/>
        <v>0</v>
      </c>
      <c r="AV83" s="186">
        <f t="shared" si="52"/>
        <v>0</v>
      </c>
      <c r="AW83" s="186">
        <f t="shared" si="53"/>
        <v>0</v>
      </c>
      <c r="AX83" s="186">
        <f t="shared" si="54"/>
        <v>0</v>
      </c>
      <c r="AY83" s="186">
        <f t="shared" si="55"/>
        <v>0</v>
      </c>
      <c r="AZ83" s="186">
        <f t="shared" si="56"/>
        <v>0</v>
      </c>
      <c r="BA83" s="186">
        <f t="shared" si="57"/>
        <v>0</v>
      </c>
      <c r="BB83" s="186">
        <f t="shared" si="58"/>
        <v>0</v>
      </c>
      <c r="BC83" s="186">
        <f t="shared" si="59"/>
        <v>0</v>
      </c>
    </row>
    <row r="84" spans="2:55" x14ac:dyDescent="0.3">
      <c r="B84" s="24">
        <v>79</v>
      </c>
      <c r="C84" s="167"/>
      <c r="D84" s="167"/>
      <c r="E84" s="363"/>
      <c r="F84" s="363"/>
      <c r="G84" s="361"/>
      <c r="H84" s="361"/>
      <c r="I84" s="219"/>
      <c r="J84" s="115"/>
      <c r="K84" s="115"/>
      <c r="L84" s="33"/>
      <c r="M84" s="170"/>
      <c r="N84" s="171"/>
      <c r="O84" s="171"/>
      <c r="P84" s="149">
        <f t="shared" si="60"/>
        <v>0</v>
      </c>
      <c r="Q84" s="147" t="str">
        <f t="shared" si="68"/>
        <v/>
      </c>
      <c r="R84" s="147" t="str">
        <f t="shared" si="41"/>
        <v/>
      </c>
      <c r="S84" s="147" t="str">
        <f t="shared" si="42"/>
        <v/>
      </c>
      <c r="T84" s="147" t="str">
        <f t="shared" si="43"/>
        <v/>
      </c>
      <c r="U84" s="147" t="str">
        <f t="shared" si="44"/>
        <v/>
      </c>
      <c r="V84" s="148" t="e">
        <f t="shared" si="45"/>
        <v>#VALUE!</v>
      </c>
      <c r="W84" s="149" t="str">
        <f t="shared" si="69"/>
        <v/>
      </c>
      <c r="X84" s="192"/>
      <c r="Y84" s="193"/>
      <c r="Z84" s="163"/>
      <c r="AA84" s="163"/>
      <c r="AB84" s="163"/>
      <c r="AC84" s="163"/>
      <c r="AD84" s="163"/>
      <c r="AE84" s="163"/>
      <c r="AF84" s="163"/>
      <c r="AG84" s="163"/>
      <c r="AH84" s="163"/>
      <c r="AI84" s="163"/>
      <c r="AJ84" s="163"/>
      <c r="AK84" s="163"/>
      <c r="AL84" s="154" t="str">
        <f t="shared" si="70"/>
        <v/>
      </c>
      <c r="AM84" s="47"/>
      <c r="AN84" s="149">
        <f t="shared" si="48"/>
        <v>0</v>
      </c>
      <c r="AP84" s="185">
        <f t="shared" si="61"/>
        <v>0</v>
      </c>
      <c r="AQ84" s="185">
        <f t="shared" si="62"/>
        <v>0</v>
      </c>
      <c r="AR84" s="186">
        <f t="shared" si="63"/>
        <v>0</v>
      </c>
      <c r="AS84" s="186">
        <f t="shared" si="49"/>
        <v>0</v>
      </c>
      <c r="AT84" s="186">
        <f t="shared" si="50"/>
        <v>0</v>
      </c>
      <c r="AU84" s="186">
        <f t="shared" si="51"/>
        <v>0</v>
      </c>
      <c r="AV84" s="186">
        <f t="shared" si="52"/>
        <v>0</v>
      </c>
      <c r="AW84" s="186">
        <f t="shared" si="53"/>
        <v>0</v>
      </c>
      <c r="AX84" s="186">
        <f t="shared" si="54"/>
        <v>0</v>
      </c>
      <c r="AY84" s="186">
        <f t="shared" si="55"/>
        <v>0</v>
      </c>
      <c r="AZ84" s="186">
        <f t="shared" si="56"/>
        <v>0</v>
      </c>
      <c r="BA84" s="186">
        <f t="shared" si="57"/>
        <v>0</v>
      </c>
      <c r="BB84" s="186">
        <f t="shared" si="58"/>
        <v>0</v>
      </c>
      <c r="BC84" s="186">
        <f t="shared" si="59"/>
        <v>0</v>
      </c>
    </row>
    <row r="85" spans="2:55" x14ac:dyDescent="0.3">
      <c r="B85" s="24">
        <v>80</v>
      </c>
      <c r="C85" s="167"/>
      <c r="D85" s="168"/>
      <c r="E85" s="362"/>
      <c r="F85" s="363"/>
      <c r="G85" s="361"/>
      <c r="H85" s="361"/>
      <c r="I85" s="219"/>
      <c r="J85" s="115"/>
      <c r="K85" s="115"/>
      <c r="L85" s="33"/>
      <c r="M85" s="170"/>
      <c r="N85" s="171"/>
      <c r="O85" s="171"/>
      <c r="P85" s="149">
        <f t="shared" si="60"/>
        <v>0</v>
      </c>
      <c r="Q85" s="147" t="str">
        <f t="shared" si="68"/>
        <v/>
      </c>
      <c r="R85" s="147" t="str">
        <f t="shared" si="41"/>
        <v/>
      </c>
      <c r="S85" s="147" t="str">
        <f t="shared" si="42"/>
        <v/>
      </c>
      <c r="T85" s="147" t="str">
        <f t="shared" si="43"/>
        <v/>
      </c>
      <c r="U85" s="147" t="str">
        <f t="shared" si="44"/>
        <v/>
      </c>
      <c r="V85" s="148" t="e">
        <f t="shared" si="45"/>
        <v>#VALUE!</v>
      </c>
      <c r="W85" s="149" t="str">
        <f t="shared" si="69"/>
        <v/>
      </c>
      <c r="X85" s="192"/>
      <c r="Y85" s="193"/>
      <c r="Z85" s="163"/>
      <c r="AA85" s="163"/>
      <c r="AB85" s="163"/>
      <c r="AC85" s="163"/>
      <c r="AD85" s="163"/>
      <c r="AE85" s="163"/>
      <c r="AF85" s="163"/>
      <c r="AG85" s="163"/>
      <c r="AH85" s="163"/>
      <c r="AI85" s="163"/>
      <c r="AJ85" s="163"/>
      <c r="AK85" s="163"/>
      <c r="AL85" s="154" t="str">
        <f t="shared" si="70"/>
        <v/>
      </c>
      <c r="AM85" s="47"/>
      <c r="AN85" s="149">
        <f t="shared" si="48"/>
        <v>0</v>
      </c>
      <c r="AP85" s="185">
        <f t="shared" si="61"/>
        <v>0</v>
      </c>
      <c r="AQ85" s="185">
        <f t="shared" si="62"/>
        <v>0</v>
      </c>
      <c r="AR85" s="186">
        <f t="shared" si="63"/>
        <v>0</v>
      </c>
      <c r="AS85" s="186">
        <f t="shared" si="49"/>
        <v>0</v>
      </c>
      <c r="AT85" s="186">
        <f t="shared" si="50"/>
        <v>0</v>
      </c>
      <c r="AU85" s="186">
        <f t="shared" si="51"/>
        <v>0</v>
      </c>
      <c r="AV85" s="186">
        <f t="shared" si="52"/>
        <v>0</v>
      </c>
      <c r="AW85" s="186">
        <f t="shared" si="53"/>
        <v>0</v>
      </c>
      <c r="AX85" s="186">
        <f t="shared" si="54"/>
        <v>0</v>
      </c>
      <c r="AY85" s="186">
        <f t="shared" si="55"/>
        <v>0</v>
      </c>
      <c r="AZ85" s="186">
        <f t="shared" si="56"/>
        <v>0</v>
      </c>
      <c r="BA85" s="186">
        <f t="shared" si="57"/>
        <v>0</v>
      </c>
      <c r="BB85" s="186">
        <f t="shared" si="58"/>
        <v>0</v>
      </c>
      <c r="BC85" s="186">
        <f t="shared" si="59"/>
        <v>0</v>
      </c>
    </row>
    <row r="86" spans="2:55" x14ac:dyDescent="0.3">
      <c r="B86" s="24">
        <v>81</v>
      </c>
      <c r="C86" s="167"/>
      <c r="D86" s="168"/>
      <c r="E86" s="362"/>
      <c r="F86" s="363"/>
      <c r="G86" s="361"/>
      <c r="H86" s="361"/>
      <c r="I86" s="219"/>
      <c r="J86" s="115"/>
      <c r="K86" s="115"/>
      <c r="L86" s="33"/>
      <c r="M86" s="170"/>
      <c r="N86" s="171"/>
      <c r="O86" s="171"/>
      <c r="P86" s="149">
        <f t="shared" si="60"/>
        <v>0</v>
      </c>
      <c r="Q86" s="147" t="str">
        <f t="shared" si="68"/>
        <v/>
      </c>
      <c r="R86" s="147" t="str">
        <f t="shared" si="41"/>
        <v/>
      </c>
      <c r="S86" s="147" t="str">
        <f t="shared" si="42"/>
        <v/>
      </c>
      <c r="T86" s="147" t="str">
        <f t="shared" si="43"/>
        <v/>
      </c>
      <c r="U86" s="147" t="str">
        <f t="shared" si="44"/>
        <v/>
      </c>
      <c r="V86" s="148" t="e">
        <f t="shared" si="45"/>
        <v>#VALUE!</v>
      </c>
      <c r="W86" s="149" t="str">
        <f t="shared" si="69"/>
        <v/>
      </c>
      <c r="X86" s="192"/>
      <c r="Y86" s="193"/>
      <c r="Z86" s="163"/>
      <c r="AA86" s="163"/>
      <c r="AB86" s="163"/>
      <c r="AC86" s="163"/>
      <c r="AD86" s="163"/>
      <c r="AE86" s="163"/>
      <c r="AF86" s="163"/>
      <c r="AG86" s="163"/>
      <c r="AH86" s="163"/>
      <c r="AI86" s="163"/>
      <c r="AJ86" s="163"/>
      <c r="AK86" s="163"/>
      <c r="AL86" s="154" t="str">
        <f t="shared" si="70"/>
        <v/>
      </c>
      <c r="AM86" s="47"/>
      <c r="AN86" s="149">
        <f t="shared" si="48"/>
        <v>0</v>
      </c>
      <c r="AP86" s="185">
        <f t="shared" si="61"/>
        <v>0</v>
      </c>
      <c r="AQ86" s="185">
        <f t="shared" si="62"/>
        <v>0</v>
      </c>
      <c r="AR86" s="186">
        <f t="shared" si="63"/>
        <v>0</v>
      </c>
      <c r="AS86" s="186">
        <f t="shared" si="49"/>
        <v>0</v>
      </c>
      <c r="AT86" s="186">
        <f t="shared" si="50"/>
        <v>0</v>
      </c>
      <c r="AU86" s="186">
        <f t="shared" si="51"/>
        <v>0</v>
      </c>
      <c r="AV86" s="186">
        <f t="shared" si="52"/>
        <v>0</v>
      </c>
      <c r="AW86" s="186">
        <f t="shared" si="53"/>
        <v>0</v>
      </c>
      <c r="AX86" s="186">
        <f t="shared" si="54"/>
        <v>0</v>
      </c>
      <c r="AY86" s="186">
        <f t="shared" si="55"/>
        <v>0</v>
      </c>
      <c r="AZ86" s="186">
        <f t="shared" si="56"/>
        <v>0</v>
      </c>
      <c r="BA86" s="186">
        <f t="shared" si="57"/>
        <v>0</v>
      </c>
      <c r="BB86" s="186">
        <f t="shared" si="58"/>
        <v>0</v>
      </c>
      <c r="BC86" s="186">
        <f t="shared" si="59"/>
        <v>0</v>
      </c>
    </row>
    <row r="87" spans="2:55" x14ac:dyDescent="0.3">
      <c r="B87" s="24">
        <v>82</v>
      </c>
      <c r="C87" s="168"/>
      <c r="D87" s="168"/>
      <c r="E87" s="362"/>
      <c r="F87" s="363"/>
      <c r="G87" s="361"/>
      <c r="H87" s="361"/>
      <c r="I87" s="219"/>
      <c r="J87" s="115"/>
      <c r="K87" s="115"/>
      <c r="L87" s="33"/>
      <c r="M87" s="170"/>
      <c r="N87" s="171"/>
      <c r="O87" s="171"/>
      <c r="P87" s="149">
        <f t="shared" si="60"/>
        <v>0</v>
      </c>
      <c r="Q87" s="147" t="str">
        <f t="shared" si="68"/>
        <v/>
      </c>
      <c r="R87" s="147" t="str">
        <f t="shared" si="41"/>
        <v/>
      </c>
      <c r="S87" s="147" t="str">
        <f t="shared" si="42"/>
        <v/>
      </c>
      <c r="T87" s="147" t="str">
        <f t="shared" si="43"/>
        <v/>
      </c>
      <c r="U87" s="147" t="str">
        <f t="shared" si="44"/>
        <v/>
      </c>
      <c r="V87" s="148" t="e">
        <f t="shared" si="45"/>
        <v>#VALUE!</v>
      </c>
      <c r="W87" s="149" t="str">
        <f t="shared" si="69"/>
        <v/>
      </c>
      <c r="X87" s="192"/>
      <c r="Y87" s="193"/>
      <c r="Z87" s="163"/>
      <c r="AA87" s="163"/>
      <c r="AB87" s="163"/>
      <c r="AC87" s="163"/>
      <c r="AD87" s="163"/>
      <c r="AE87" s="163"/>
      <c r="AF87" s="163"/>
      <c r="AG87" s="163"/>
      <c r="AH87" s="163"/>
      <c r="AI87" s="163"/>
      <c r="AJ87" s="163"/>
      <c r="AK87" s="163"/>
      <c r="AL87" s="154" t="str">
        <f t="shared" si="70"/>
        <v/>
      </c>
      <c r="AM87" s="47"/>
      <c r="AN87" s="149">
        <f t="shared" si="48"/>
        <v>0</v>
      </c>
      <c r="AP87" s="185">
        <f t="shared" si="61"/>
        <v>0</v>
      </c>
      <c r="AQ87" s="185">
        <f t="shared" si="62"/>
        <v>0</v>
      </c>
      <c r="AR87" s="186">
        <f t="shared" si="63"/>
        <v>0</v>
      </c>
      <c r="AS87" s="186">
        <f t="shared" si="49"/>
        <v>0</v>
      </c>
      <c r="AT87" s="186">
        <f t="shared" si="50"/>
        <v>0</v>
      </c>
      <c r="AU87" s="186">
        <f t="shared" si="51"/>
        <v>0</v>
      </c>
      <c r="AV87" s="186">
        <f t="shared" si="52"/>
        <v>0</v>
      </c>
      <c r="AW87" s="186">
        <f t="shared" si="53"/>
        <v>0</v>
      </c>
      <c r="AX87" s="186">
        <f t="shared" si="54"/>
        <v>0</v>
      </c>
      <c r="AY87" s="186">
        <f t="shared" si="55"/>
        <v>0</v>
      </c>
      <c r="AZ87" s="186">
        <f t="shared" si="56"/>
        <v>0</v>
      </c>
      <c r="BA87" s="186">
        <f t="shared" si="57"/>
        <v>0</v>
      </c>
      <c r="BB87" s="186">
        <f t="shared" si="58"/>
        <v>0</v>
      </c>
      <c r="BC87" s="186">
        <f t="shared" si="59"/>
        <v>0</v>
      </c>
    </row>
    <row r="88" spans="2:55" x14ac:dyDescent="0.3">
      <c r="B88" s="24">
        <v>83</v>
      </c>
      <c r="C88" s="167"/>
      <c r="D88" s="167"/>
      <c r="E88" s="363"/>
      <c r="F88" s="363"/>
      <c r="G88" s="361"/>
      <c r="H88" s="361"/>
      <c r="I88" s="219"/>
      <c r="J88" s="115"/>
      <c r="K88" s="115"/>
      <c r="L88" s="33"/>
      <c r="M88" s="170"/>
      <c r="N88" s="171"/>
      <c r="O88" s="171"/>
      <c r="P88" s="149">
        <f t="shared" si="60"/>
        <v>0</v>
      </c>
      <c r="Q88" s="147" t="str">
        <f t="shared" si="68"/>
        <v/>
      </c>
      <c r="R88" s="147" t="str">
        <f t="shared" si="41"/>
        <v/>
      </c>
      <c r="S88" s="147" t="str">
        <f t="shared" si="42"/>
        <v/>
      </c>
      <c r="T88" s="147" t="str">
        <f t="shared" si="43"/>
        <v/>
      </c>
      <c r="U88" s="147" t="str">
        <f t="shared" si="44"/>
        <v/>
      </c>
      <c r="V88" s="148" t="e">
        <f t="shared" si="45"/>
        <v>#VALUE!</v>
      </c>
      <c r="W88" s="149" t="str">
        <f t="shared" si="69"/>
        <v/>
      </c>
      <c r="X88" s="192"/>
      <c r="Y88" s="19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163"/>
      <c r="AK88" s="163"/>
      <c r="AL88" s="154" t="str">
        <f t="shared" si="70"/>
        <v/>
      </c>
      <c r="AM88" s="47"/>
      <c r="AN88" s="149">
        <f t="shared" si="48"/>
        <v>0</v>
      </c>
      <c r="AP88" s="185">
        <f t="shared" si="61"/>
        <v>0</v>
      </c>
      <c r="AQ88" s="185">
        <f t="shared" si="62"/>
        <v>0</v>
      </c>
      <c r="AR88" s="186">
        <f t="shared" si="63"/>
        <v>0</v>
      </c>
      <c r="AS88" s="186">
        <f t="shared" si="49"/>
        <v>0</v>
      </c>
      <c r="AT88" s="186">
        <f t="shared" si="50"/>
        <v>0</v>
      </c>
      <c r="AU88" s="186">
        <f t="shared" si="51"/>
        <v>0</v>
      </c>
      <c r="AV88" s="186">
        <f t="shared" si="52"/>
        <v>0</v>
      </c>
      <c r="AW88" s="186">
        <f t="shared" si="53"/>
        <v>0</v>
      </c>
      <c r="AX88" s="186">
        <f t="shared" si="54"/>
        <v>0</v>
      </c>
      <c r="AY88" s="186">
        <f t="shared" si="55"/>
        <v>0</v>
      </c>
      <c r="AZ88" s="186">
        <f t="shared" si="56"/>
        <v>0</v>
      </c>
      <c r="BA88" s="186">
        <f t="shared" si="57"/>
        <v>0</v>
      </c>
      <c r="BB88" s="186">
        <f t="shared" si="58"/>
        <v>0</v>
      </c>
      <c r="BC88" s="186">
        <f t="shared" si="59"/>
        <v>0</v>
      </c>
    </row>
    <row r="89" spans="2:55" x14ac:dyDescent="0.3">
      <c r="B89" s="24">
        <v>84</v>
      </c>
      <c r="C89" s="167"/>
      <c r="D89" s="168"/>
      <c r="E89" s="362"/>
      <c r="F89" s="363"/>
      <c r="G89" s="361"/>
      <c r="H89" s="361"/>
      <c r="I89" s="219"/>
      <c r="J89" s="115"/>
      <c r="K89" s="115"/>
      <c r="L89" s="33"/>
      <c r="M89" s="170"/>
      <c r="N89" s="171"/>
      <c r="O89" s="171"/>
      <c r="P89" s="149">
        <f t="shared" si="60"/>
        <v>0</v>
      </c>
      <c r="Q89" s="147" t="str">
        <f t="shared" si="68"/>
        <v/>
      </c>
      <c r="R89" s="147" t="str">
        <f t="shared" si="41"/>
        <v/>
      </c>
      <c r="S89" s="147" t="str">
        <f t="shared" si="42"/>
        <v/>
      </c>
      <c r="T89" s="147" t="str">
        <f t="shared" si="43"/>
        <v/>
      </c>
      <c r="U89" s="147" t="str">
        <f t="shared" si="44"/>
        <v/>
      </c>
      <c r="V89" s="148" t="e">
        <f t="shared" si="45"/>
        <v>#VALUE!</v>
      </c>
      <c r="W89" s="149" t="str">
        <f t="shared" si="69"/>
        <v/>
      </c>
      <c r="X89" s="192"/>
      <c r="Y89" s="193"/>
      <c r="Z89" s="163"/>
      <c r="AA89" s="163"/>
      <c r="AB89" s="163"/>
      <c r="AC89" s="163"/>
      <c r="AD89" s="163"/>
      <c r="AE89" s="163"/>
      <c r="AF89" s="163"/>
      <c r="AG89" s="163"/>
      <c r="AH89" s="163"/>
      <c r="AI89" s="163"/>
      <c r="AJ89" s="163"/>
      <c r="AK89" s="163"/>
      <c r="AL89" s="154" t="str">
        <f t="shared" si="70"/>
        <v/>
      </c>
      <c r="AM89" s="47"/>
      <c r="AN89" s="149">
        <f t="shared" si="48"/>
        <v>0</v>
      </c>
      <c r="AP89" s="185">
        <f t="shared" si="61"/>
        <v>0</v>
      </c>
      <c r="AQ89" s="185">
        <f t="shared" si="62"/>
        <v>0</v>
      </c>
      <c r="AR89" s="186">
        <f t="shared" si="63"/>
        <v>0</v>
      </c>
      <c r="AS89" s="186">
        <f t="shared" si="49"/>
        <v>0</v>
      </c>
      <c r="AT89" s="186">
        <f t="shared" si="50"/>
        <v>0</v>
      </c>
      <c r="AU89" s="186">
        <f t="shared" si="51"/>
        <v>0</v>
      </c>
      <c r="AV89" s="186">
        <f t="shared" si="52"/>
        <v>0</v>
      </c>
      <c r="AW89" s="186">
        <f t="shared" si="53"/>
        <v>0</v>
      </c>
      <c r="AX89" s="186">
        <f t="shared" si="54"/>
        <v>0</v>
      </c>
      <c r="AY89" s="186">
        <f t="shared" si="55"/>
        <v>0</v>
      </c>
      <c r="AZ89" s="186">
        <f t="shared" si="56"/>
        <v>0</v>
      </c>
      <c r="BA89" s="186">
        <f t="shared" si="57"/>
        <v>0</v>
      </c>
      <c r="BB89" s="186">
        <f t="shared" si="58"/>
        <v>0</v>
      </c>
      <c r="BC89" s="186">
        <f t="shared" si="59"/>
        <v>0</v>
      </c>
    </row>
    <row r="90" spans="2:55" x14ac:dyDescent="0.3">
      <c r="B90" s="24">
        <v>85</v>
      </c>
      <c r="C90" s="167"/>
      <c r="D90" s="168"/>
      <c r="E90" s="362"/>
      <c r="F90" s="363"/>
      <c r="G90" s="361"/>
      <c r="H90" s="361"/>
      <c r="I90" s="219"/>
      <c r="J90" s="115"/>
      <c r="K90" s="115"/>
      <c r="L90" s="33"/>
      <c r="M90" s="170"/>
      <c r="N90" s="171"/>
      <c r="O90" s="171"/>
      <c r="P90" s="149">
        <f t="shared" si="60"/>
        <v>0</v>
      </c>
      <c r="Q90" s="147" t="str">
        <f t="shared" si="68"/>
        <v/>
      </c>
      <c r="R90" s="147" t="str">
        <f t="shared" si="41"/>
        <v/>
      </c>
      <c r="S90" s="147" t="str">
        <f t="shared" si="42"/>
        <v/>
      </c>
      <c r="T90" s="147" t="str">
        <f t="shared" si="43"/>
        <v/>
      </c>
      <c r="U90" s="147" t="str">
        <f t="shared" si="44"/>
        <v/>
      </c>
      <c r="V90" s="148" t="e">
        <f t="shared" si="45"/>
        <v>#VALUE!</v>
      </c>
      <c r="W90" s="149" t="str">
        <f t="shared" si="69"/>
        <v/>
      </c>
      <c r="X90" s="192"/>
      <c r="Y90" s="193"/>
      <c r="Z90" s="163"/>
      <c r="AA90" s="163"/>
      <c r="AB90" s="163"/>
      <c r="AC90" s="163"/>
      <c r="AD90" s="163"/>
      <c r="AE90" s="163"/>
      <c r="AF90" s="163"/>
      <c r="AG90" s="163"/>
      <c r="AH90" s="163"/>
      <c r="AI90" s="163"/>
      <c r="AJ90" s="163"/>
      <c r="AK90" s="163"/>
      <c r="AL90" s="154" t="str">
        <f t="shared" si="70"/>
        <v/>
      </c>
      <c r="AM90" s="47"/>
      <c r="AN90" s="149">
        <f t="shared" si="48"/>
        <v>0</v>
      </c>
      <c r="AP90" s="185">
        <f t="shared" si="61"/>
        <v>0</v>
      </c>
      <c r="AQ90" s="185">
        <f t="shared" si="62"/>
        <v>0</v>
      </c>
      <c r="AR90" s="186">
        <f t="shared" si="63"/>
        <v>0</v>
      </c>
      <c r="AS90" s="186">
        <f t="shared" si="49"/>
        <v>0</v>
      </c>
      <c r="AT90" s="186">
        <f t="shared" si="50"/>
        <v>0</v>
      </c>
      <c r="AU90" s="186">
        <f t="shared" si="51"/>
        <v>0</v>
      </c>
      <c r="AV90" s="186">
        <f t="shared" si="52"/>
        <v>0</v>
      </c>
      <c r="AW90" s="186">
        <f t="shared" si="53"/>
        <v>0</v>
      </c>
      <c r="AX90" s="186">
        <f t="shared" si="54"/>
        <v>0</v>
      </c>
      <c r="AY90" s="186">
        <f t="shared" si="55"/>
        <v>0</v>
      </c>
      <c r="AZ90" s="186">
        <f t="shared" si="56"/>
        <v>0</v>
      </c>
      <c r="BA90" s="186">
        <f t="shared" si="57"/>
        <v>0</v>
      </c>
      <c r="BB90" s="186">
        <f t="shared" si="58"/>
        <v>0</v>
      </c>
      <c r="BC90" s="186">
        <f t="shared" si="59"/>
        <v>0</v>
      </c>
    </row>
    <row r="91" spans="2:55" x14ac:dyDescent="0.3">
      <c r="B91" s="24">
        <v>86</v>
      </c>
      <c r="C91" s="167"/>
      <c r="D91" s="168"/>
      <c r="E91" s="362"/>
      <c r="F91" s="363"/>
      <c r="G91" s="361"/>
      <c r="H91" s="361"/>
      <c r="I91" s="219"/>
      <c r="J91" s="115"/>
      <c r="K91" s="115"/>
      <c r="L91" s="33"/>
      <c r="M91" s="170"/>
      <c r="N91" s="171"/>
      <c r="O91" s="171"/>
      <c r="P91" s="149">
        <f t="shared" si="60"/>
        <v>0</v>
      </c>
      <c r="Q91" s="147" t="str">
        <f t="shared" si="68"/>
        <v/>
      </c>
      <c r="R91" s="147" t="str">
        <f t="shared" si="41"/>
        <v/>
      </c>
      <c r="S91" s="147" t="str">
        <f t="shared" si="42"/>
        <v/>
      </c>
      <c r="T91" s="147" t="str">
        <f t="shared" si="43"/>
        <v/>
      </c>
      <c r="U91" s="147" t="str">
        <f t="shared" si="44"/>
        <v/>
      </c>
      <c r="V91" s="148" t="e">
        <f t="shared" si="45"/>
        <v>#VALUE!</v>
      </c>
      <c r="W91" s="149" t="str">
        <f t="shared" si="69"/>
        <v/>
      </c>
      <c r="X91" s="192"/>
      <c r="Y91" s="193"/>
      <c r="Z91" s="163"/>
      <c r="AA91" s="163"/>
      <c r="AB91" s="163"/>
      <c r="AC91" s="163"/>
      <c r="AD91" s="163"/>
      <c r="AE91" s="163"/>
      <c r="AF91" s="163"/>
      <c r="AG91" s="163"/>
      <c r="AH91" s="163"/>
      <c r="AI91" s="163"/>
      <c r="AJ91" s="163"/>
      <c r="AK91" s="163"/>
      <c r="AL91" s="154" t="str">
        <f t="shared" si="70"/>
        <v/>
      </c>
      <c r="AM91" s="47"/>
      <c r="AN91" s="149">
        <f t="shared" si="48"/>
        <v>0</v>
      </c>
      <c r="AP91" s="185">
        <f t="shared" si="61"/>
        <v>0</v>
      </c>
      <c r="AQ91" s="185">
        <f t="shared" si="62"/>
        <v>0</v>
      </c>
      <c r="AR91" s="186">
        <f t="shared" si="63"/>
        <v>0</v>
      </c>
      <c r="AS91" s="186">
        <f t="shared" si="49"/>
        <v>0</v>
      </c>
      <c r="AT91" s="186">
        <f t="shared" si="50"/>
        <v>0</v>
      </c>
      <c r="AU91" s="186">
        <f t="shared" si="51"/>
        <v>0</v>
      </c>
      <c r="AV91" s="186">
        <f t="shared" si="52"/>
        <v>0</v>
      </c>
      <c r="AW91" s="186">
        <f t="shared" si="53"/>
        <v>0</v>
      </c>
      <c r="AX91" s="186">
        <f t="shared" si="54"/>
        <v>0</v>
      </c>
      <c r="AY91" s="186">
        <f t="shared" si="55"/>
        <v>0</v>
      </c>
      <c r="AZ91" s="186">
        <f t="shared" si="56"/>
        <v>0</v>
      </c>
      <c r="BA91" s="186">
        <f t="shared" si="57"/>
        <v>0</v>
      </c>
      <c r="BB91" s="186">
        <f t="shared" si="58"/>
        <v>0</v>
      </c>
      <c r="BC91" s="186">
        <f t="shared" si="59"/>
        <v>0</v>
      </c>
    </row>
    <row r="92" spans="2:55" x14ac:dyDescent="0.3">
      <c r="B92" s="24">
        <v>87</v>
      </c>
      <c r="C92" s="167"/>
      <c r="D92" s="168"/>
      <c r="E92" s="362"/>
      <c r="F92" s="363"/>
      <c r="G92" s="362"/>
      <c r="H92" s="168"/>
      <c r="I92" s="219"/>
      <c r="J92" s="115"/>
      <c r="K92" s="115"/>
      <c r="L92" s="33"/>
      <c r="M92" s="170"/>
      <c r="N92" s="171"/>
      <c r="O92" s="171"/>
      <c r="P92" s="149">
        <f t="shared" si="60"/>
        <v>0</v>
      </c>
      <c r="Q92" s="147" t="str">
        <f t="shared" si="68"/>
        <v/>
      </c>
      <c r="R92" s="147" t="str">
        <f t="shared" si="41"/>
        <v/>
      </c>
      <c r="S92" s="147" t="str">
        <f t="shared" si="42"/>
        <v/>
      </c>
      <c r="T92" s="147" t="str">
        <f t="shared" si="43"/>
        <v/>
      </c>
      <c r="U92" s="147" t="str">
        <f t="shared" si="44"/>
        <v/>
      </c>
      <c r="V92" s="148" t="e">
        <f t="shared" si="45"/>
        <v>#VALUE!</v>
      </c>
      <c r="W92" s="149" t="str">
        <f t="shared" si="69"/>
        <v/>
      </c>
      <c r="X92" s="192"/>
      <c r="Y92" s="193"/>
      <c r="Z92" s="163"/>
      <c r="AA92" s="163"/>
      <c r="AB92" s="163"/>
      <c r="AC92" s="163"/>
      <c r="AD92" s="163"/>
      <c r="AE92" s="163"/>
      <c r="AF92" s="163"/>
      <c r="AG92" s="163"/>
      <c r="AH92" s="163"/>
      <c r="AI92" s="163"/>
      <c r="AJ92" s="163"/>
      <c r="AK92" s="163"/>
      <c r="AL92" s="154" t="str">
        <f t="shared" si="70"/>
        <v/>
      </c>
      <c r="AM92" s="47"/>
      <c r="AN92" s="149">
        <f t="shared" si="48"/>
        <v>0</v>
      </c>
      <c r="AP92" s="185">
        <f t="shared" si="61"/>
        <v>0</v>
      </c>
      <c r="AQ92" s="185">
        <f t="shared" si="62"/>
        <v>0</v>
      </c>
      <c r="AR92" s="186">
        <f t="shared" si="63"/>
        <v>0</v>
      </c>
      <c r="AS92" s="186">
        <f t="shared" si="49"/>
        <v>0</v>
      </c>
      <c r="AT92" s="186">
        <f t="shared" si="50"/>
        <v>0</v>
      </c>
      <c r="AU92" s="186">
        <f t="shared" si="51"/>
        <v>0</v>
      </c>
      <c r="AV92" s="186">
        <f t="shared" si="52"/>
        <v>0</v>
      </c>
      <c r="AW92" s="186">
        <f t="shared" si="53"/>
        <v>0</v>
      </c>
      <c r="AX92" s="186">
        <f t="shared" si="54"/>
        <v>0</v>
      </c>
      <c r="AY92" s="186">
        <f t="shared" si="55"/>
        <v>0</v>
      </c>
      <c r="AZ92" s="186">
        <f t="shared" si="56"/>
        <v>0</v>
      </c>
      <c r="BA92" s="186">
        <f t="shared" si="57"/>
        <v>0</v>
      </c>
      <c r="BB92" s="186">
        <f t="shared" si="58"/>
        <v>0</v>
      </c>
      <c r="BC92" s="186">
        <f t="shared" si="59"/>
        <v>0</v>
      </c>
    </row>
    <row r="93" spans="2:55" x14ac:dyDescent="0.3">
      <c r="B93" s="24">
        <v>88</v>
      </c>
      <c r="C93" s="167"/>
      <c r="D93" s="168"/>
      <c r="E93" s="362"/>
      <c r="F93" s="167"/>
      <c r="G93" s="362"/>
      <c r="H93" s="168"/>
      <c r="I93" s="219"/>
      <c r="J93" s="115"/>
      <c r="K93" s="115"/>
      <c r="L93" s="33"/>
      <c r="M93" s="170"/>
      <c r="N93" s="225"/>
      <c r="O93" s="171"/>
      <c r="P93" s="149">
        <f t="shared" si="60"/>
        <v>0</v>
      </c>
      <c r="Q93" s="147" t="str">
        <f t="shared" si="68"/>
        <v/>
      </c>
      <c r="R93" s="147" t="str">
        <f t="shared" si="41"/>
        <v/>
      </c>
      <c r="S93" s="147" t="str">
        <f t="shared" si="42"/>
        <v/>
      </c>
      <c r="T93" s="147" t="str">
        <f t="shared" si="43"/>
        <v/>
      </c>
      <c r="U93" s="147" t="str">
        <f t="shared" si="44"/>
        <v/>
      </c>
      <c r="V93" s="148" t="e">
        <f t="shared" si="45"/>
        <v>#VALUE!</v>
      </c>
      <c r="W93" s="149" t="str">
        <f t="shared" si="69"/>
        <v/>
      </c>
      <c r="X93" s="192"/>
      <c r="Y93" s="193"/>
      <c r="Z93" s="163"/>
      <c r="AA93" s="163"/>
      <c r="AB93" s="163"/>
      <c r="AC93" s="163"/>
      <c r="AD93" s="163"/>
      <c r="AE93" s="163"/>
      <c r="AF93" s="163"/>
      <c r="AG93" s="163"/>
      <c r="AH93" s="163"/>
      <c r="AI93" s="163"/>
      <c r="AJ93" s="163"/>
      <c r="AK93" s="163"/>
      <c r="AL93" s="154" t="str">
        <f t="shared" si="70"/>
        <v/>
      </c>
      <c r="AM93" s="47"/>
      <c r="AN93" s="149">
        <f t="shared" si="48"/>
        <v>0</v>
      </c>
      <c r="AP93" s="185">
        <f t="shared" si="61"/>
        <v>0</v>
      </c>
      <c r="AQ93" s="185">
        <f t="shared" si="62"/>
        <v>0</v>
      </c>
      <c r="AR93" s="186">
        <f t="shared" si="63"/>
        <v>0</v>
      </c>
      <c r="AS93" s="186">
        <f t="shared" si="49"/>
        <v>0</v>
      </c>
      <c r="AT93" s="186">
        <f t="shared" si="50"/>
        <v>0</v>
      </c>
      <c r="AU93" s="186">
        <f t="shared" si="51"/>
        <v>0</v>
      </c>
      <c r="AV93" s="186">
        <f t="shared" si="52"/>
        <v>0</v>
      </c>
      <c r="AW93" s="186">
        <f t="shared" si="53"/>
        <v>0</v>
      </c>
      <c r="AX93" s="186">
        <f t="shared" si="54"/>
        <v>0</v>
      </c>
      <c r="AY93" s="186">
        <f t="shared" si="55"/>
        <v>0</v>
      </c>
      <c r="AZ93" s="186">
        <f t="shared" si="56"/>
        <v>0</v>
      </c>
      <c r="BA93" s="186">
        <f t="shared" si="57"/>
        <v>0</v>
      </c>
      <c r="BB93" s="186">
        <f t="shared" si="58"/>
        <v>0</v>
      </c>
      <c r="BC93" s="186">
        <f t="shared" si="59"/>
        <v>0</v>
      </c>
    </row>
    <row r="94" spans="2:55" x14ac:dyDescent="0.3">
      <c r="B94" s="24">
        <v>89</v>
      </c>
      <c r="C94" s="167"/>
      <c r="D94" s="168"/>
      <c r="E94" s="362"/>
      <c r="F94" s="167"/>
      <c r="G94" s="362"/>
      <c r="H94" s="168"/>
      <c r="I94" s="219"/>
      <c r="J94" s="115"/>
      <c r="K94" s="115"/>
      <c r="L94" s="33"/>
      <c r="M94" s="170"/>
      <c r="N94" s="171"/>
      <c r="O94" s="171"/>
      <c r="P94" s="149">
        <f t="shared" si="60"/>
        <v>0</v>
      </c>
      <c r="Q94" s="147" t="str">
        <f t="shared" si="68"/>
        <v/>
      </c>
      <c r="R94" s="147" t="str">
        <f t="shared" si="41"/>
        <v/>
      </c>
      <c r="S94" s="147" t="str">
        <f t="shared" si="42"/>
        <v/>
      </c>
      <c r="T94" s="147" t="str">
        <f t="shared" si="43"/>
        <v/>
      </c>
      <c r="U94" s="147" t="str">
        <f t="shared" si="44"/>
        <v/>
      </c>
      <c r="V94" s="148" t="e">
        <f t="shared" si="45"/>
        <v>#VALUE!</v>
      </c>
      <c r="W94" s="149" t="str">
        <f t="shared" si="69"/>
        <v/>
      </c>
      <c r="X94" s="192"/>
      <c r="Y94" s="193"/>
      <c r="Z94" s="163"/>
      <c r="AA94" s="163"/>
      <c r="AB94" s="163"/>
      <c r="AC94" s="163"/>
      <c r="AD94" s="163"/>
      <c r="AE94" s="163"/>
      <c r="AF94" s="163"/>
      <c r="AG94" s="163"/>
      <c r="AH94" s="163"/>
      <c r="AI94" s="163"/>
      <c r="AJ94" s="163"/>
      <c r="AK94" s="163"/>
      <c r="AL94" s="154" t="str">
        <f t="shared" si="70"/>
        <v/>
      </c>
      <c r="AM94" s="47"/>
      <c r="AN94" s="149">
        <f t="shared" si="48"/>
        <v>0</v>
      </c>
      <c r="AP94" s="185">
        <f t="shared" si="61"/>
        <v>0</v>
      </c>
      <c r="AQ94" s="185">
        <f t="shared" si="62"/>
        <v>0</v>
      </c>
      <c r="AR94" s="186">
        <f t="shared" si="63"/>
        <v>0</v>
      </c>
      <c r="AS94" s="186">
        <f t="shared" si="49"/>
        <v>0</v>
      </c>
      <c r="AT94" s="186">
        <f t="shared" si="50"/>
        <v>0</v>
      </c>
      <c r="AU94" s="186">
        <f t="shared" si="51"/>
        <v>0</v>
      </c>
      <c r="AV94" s="186">
        <f t="shared" si="52"/>
        <v>0</v>
      </c>
      <c r="AW94" s="186">
        <f t="shared" si="53"/>
        <v>0</v>
      </c>
      <c r="AX94" s="186">
        <f t="shared" si="54"/>
        <v>0</v>
      </c>
      <c r="AY94" s="186">
        <f t="shared" si="55"/>
        <v>0</v>
      </c>
      <c r="AZ94" s="186">
        <f t="shared" si="56"/>
        <v>0</v>
      </c>
      <c r="BA94" s="186">
        <f t="shared" si="57"/>
        <v>0</v>
      </c>
      <c r="BB94" s="186">
        <f t="shared" si="58"/>
        <v>0</v>
      </c>
      <c r="BC94" s="186">
        <f t="shared" si="59"/>
        <v>0</v>
      </c>
    </row>
    <row r="95" spans="2:55" x14ac:dyDescent="0.3">
      <c r="B95" s="25">
        <v>90</v>
      </c>
      <c r="C95" s="167"/>
      <c r="D95" s="168"/>
      <c r="E95" s="167"/>
      <c r="F95" s="167"/>
      <c r="G95" s="362"/>
      <c r="H95" s="168"/>
      <c r="I95" s="219"/>
      <c r="J95" s="115"/>
      <c r="K95" s="115"/>
      <c r="L95" s="33"/>
      <c r="M95" s="170"/>
      <c r="N95" s="171"/>
      <c r="O95" s="171"/>
      <c r="P95" s="149">
        <f t="shared" si="60"/>
        <v>0</v>
      </c>
      <c r="Q95" s="147" t="str">
        <f t="shared" si="68"/>
        <v/>
      </c>
      <c r="R95" s="147" t="str">
        <f t="shared" si="41"/>
        <v/>
      </c>
      <c r="S95" s="147" t="str">
        <f t="shared" si="42"/>
        <v/>
      </c>
      <c r="T95" s="147" t="str">
        <f t="shared" si="43"/>
        <v/>
      </c>
      <c r="U95" s="147" t="str">
        <f t="shared" si="44"/>
        <v/>
      </c>
      <c r="V95" s="148" t="e">
        <f t="shared" si="45"/>
        <v>#VALUE!</v>
      </c>
      <c r="W95" s="149" t="str">
        <f t="shared" si="69"/>
        <v/>
      </c>
      <c r="X95" s="192"/>
      <c r="Y95" s="193"/>
      <c r="Z95" s="163"/>
      <c r="AA95" s="163"/>
      <c r="AB95" s="163"/>
      <c r="AC95" s="163"/>
      <c r="AD95" s="163"/>
      <c r="AE95" s="163"/>
      <c r="AF95" s="163"/>
      <c r="AG95" s="163"/>
      <c r="AH95" s="163"/>
      <c r="AI95" s="163"/>
      <c r="AJ95" s="163"/>
      <c r="AK95" s="163"/>
      <c r="AL95" s="154" t="str">
        <f t="shared" si="70"/>
        <v/>
      </c>
      <c r="AM95" s="47"/>
      <c r="AN95" s="149">
        <f t="shared" si="48"/>
        <v>0</v>
      </c>
      <c r="AP95" s="185">
        <f t="shared" si="61"/>
        <v>0</v>
      </c>
      <c r="AQ95" s="185">
        <f t="shared" si="62"/>
        <v>0</v>
      </c>
      <c r="AR95" s="186">
        <f t="shared" si="63"/>
        <v>0</v>
      </c>
      <c r="AS95" s="186">
        <f t="shared" si="49"/>
        <v>0</v>
      </c>
      <c r="AT95" s="186">
        <f t="shared" si="50"/>
        <v>0</v>
      </c>
      <c r="AU95" s="186">
        <f t="shared" si="51"/>
        <v>0</v>
      </c>
      <c r="AV95" s="186">
        <f t="shared" si="52"/>
        <v>0</v>
      </c>
      <c r="AW95" s="186">
        <f t="shared" si="53"/>
        <v>0</v>
      </c>
      <c r="AX95" s="186">
        <f t="shared" si="54"/>
        <v>0</v>
      </c>
      <c r="AY95" s="186">
        <f t="shared" si="55"/>
        <v>0</v>
      </c>
      <c r="AZ95" s="186">
        <f t="shared" si="56"/>
        <v>0</v>
      </c>
      <c r="BA95" s="186">
        <f t="shared" si="57"/>
        <v>0</v>
      </c>
      <c r="BB95" s="186">
        <f t="shared" si="58"/>
        <v>0</v>
      </c>
      <c r="BC95" s="186">
        <f t="shared" si="59"/>
        <v>0</v>
      </c>
    </row>
    <row r="96" spans="2:55" x14ac:dyDescent="0.3">
      <c r="B96" s="24">
        <v>91</v>
      </c>
      <c r="C96" s="167"/>
      <c r="D96" s="168"/>
      <c r="E96" s="362"/>
      <c r="F96" s="167"/>
      <c r="G96" s="362"/>
      <c r="H96" s="168"/>
      <c r="I96" s="219"/>
      <c r="J96" s="115"/>
      <c r="K96" s="115"/>
      <c r="L96" s="33"/>
      <c r="M96" s="170"/>
      <c r="N96" s="171"/>
      <c r="O96" s="171"/>
      <c r="P96" s="149">
        <f t="shared" si="60"/>
        <v>0</v>
      </c>
      <c r="Q96" s="147" t="str">
        <f t="shared" si="68"/>
        <v/>
      </c>
      <c r="R96" s="147" t="str">
        <f t="shared" si="41"/>
        <v/>
      </c>
      <c r="S96" s="147" t="str">
        <f t="shared" si="42"/>
        <v/>
      </c>
      <c r="T96" s="147" t="str">
        <f t="shared" si="43"/>
        <v/>
      </c>
      <c r="U96" s="147" t="str">
        <f t="shared" si="44"/>
        <v/>
      </c>
      <c r="V96" s="148" t="e">
        <f t="shared" si="45"/>
        <v>#VALUE!</v>
      </c>
      <c r="W96" s="149" t="str">
        <f t="shared" si="69"/>
        <v/>
      </c>
      <c r="X96" s="192"/>
      <c r="Y96" s="193"/>
      <c r="Z96" s="163"/>
      <c r="AA96" s="163"/>
      <c r="AB96" s="163"/>
      <c r="AC96" s="163"/>
      <c r="AD96" s="163"/>
      <c r="AE96" s="163"/>
      <c r="AF96" s="163"/>
      <c r="AG96" s="163"/>
      <c r="AH96" s="163"/>
      <c r="AI96" s="163"/>
      <c r="AJ96" s="163"/>
      <c r="AK96" s="163"/>
      <c r="AL96" s="154" t="str">
        <f t="shared" si="70"/>
        <v/>
      </c>
      <c r="AM96" s="47"/>
      <c r="AN96" s="149">
        <f t="shared" si="48"/>
        <v>0</v>
      </c>
      <c r="AP96" s="185">
        <f t="shared" si="61"/>
        <v>0</v>
      </c>
      <c r="AQ96" s="185">
        <f t="shared" si="62"/>
        <v>0</v>
      </c>
      <c r="AR96" s="186">
        <f t="shared" si="63"/>
        <v>0</v>
      </c>
      <c r="AS96" s="186">
        <f t="shared" si="49"/>
        <v>0</v>
      </c>
      <c r="AT96" s="186">
        <f t="shared" si="50"/>
        <v>0</v>
      </c>
      <c r="AU96" s="186">
        <f t="shared" si="51"/>
        <v>0</v>
      </c>
      <c r="AV96" s="186">
        <f t="shared" si="52"/>
        <v>0</v>
      </c>
      <c r="AW96" s="186">
        <f t="shared" si="53"/>
        <v>0</v>
      </c>
      <c r="AX96" s="186">
        <f t="shared" si="54"/>
        <v>0</v>
      </c>
      <c r="AY96" s="186">
        <f t="shared" si="55"/>
        <v>0</v>
      </c>
      <c r="AZ96" s="186">
        <f t="shared" si="56"/>
        <v>0</v>
      </c>
      <c r="BA96" s="186">
        <f t="shared" si="57"/>
        <v>0</v>
      </c>
      <c r="BB96" s="186">
        <f t="shared" si="58"/>
        <v>0</v>
      </c>
      <c r="BC96" s="186">
        <f t="shared" si="59"/>
        <v>0</v>
      </c>
    </row>
    <row r="97" spans="2:55" x14ac:dyDescent="0.3">
      <c r="B97" s="24">
        <v>92</v>
      </c>
      <c r="C97" s="167"/>
      <c r="D97" s="168"/>
      <c r="E97" s="362"/>
      <c r="F97" s="167"/>
      <c r="G97" s="362"/>
      <c r="H97" s="168"/>
      <c r="I97" s="219"/>
      <c r="J97" s="115"/>
      <c r="K97" s="115"/>
      <c r="L97" s="33"/>
      <c r="M97" s="170"/>
      <c r="N97" s="171"/>
      <c r="O97" s="171"/>
      <c r="P97" s="149">
        <f t="shared" si="60"/>
        <v>0</v>
      </c>
      <c r="Q97" s="147" t="str">
        <f t="shared" si="68"/>
        <v/>
      </c>
      <c r="R97" s="147" t="str">
        <f t="shared" si="41"/>
        <v/>
      </c>
      <c r="S97" s="147" t="str">
        <f t="shared" si="42"/>
        <v/>
      </c>
      <c r="T97" s="147" t="str">
        <f t="shared" si="43"/>
        <v/>
      </c>
      <c r="U97" s="147" t="str">
        <f t="shared" si="44"/>
        <v/>
      </c>
      <c r="V97" s="148" t="e">
        <f t="shared" si="45"/>
        <v>#VALUE!</v>
      </c>
      <c r="W97" s="149" t="str">
        <f t="shared" si="69"/>
        <v/>
      </c>
      <c r="X97" s="192"/>
      <c r="Y97" s="193"/>
      <c r="Z97" s="163"/>
      <c r="AA97" s="163"/>
      <c r="AB97" s="163"/>
      <c r="AC97" s="163"/>
      <c r="AD97" s="163"/>
      <c r="AE97" s="163"/>
      <c r="AF97" s="163"/>
      <c r="AG97" s="163"/>
      <c r="AH97" s="163"/>
      <c r="AI97" s="163"/>
      <c r="AJ97" s="163"/>
      <c r="AK97" s="163"/>
      <c r="AL97" s="154" t="str">
        <f t="shared" si="70"/>
        <v/>
      </c>
      <c r="AM97" s="47"/>
      <c r="AN97" s="149">
        <f t="shared" si="48"/>
        <v>0</v>
      </c>
      <c r="AP97" s="185">
        <f t="shared" si="61"/>
        <v>0</v>
      </c>
      <c r="AQ97" s="185">
        <f t="shared" si="62"/>
        <v>0</v>
      </c>
      <c r="AR97" s="186">
        <f t="shared" si="63"/>
        <v>0</v>
      </c>
      <c r="AS97" s="186">
        <f t="shared" si="49"/>
        <v>0</v>
      </c>
      <c r="AT97" s="186">
        <f t="shared" si="50"/>
        <v>0</v>
      </c>
      <c r="AU97" s="186">
        <f t="shared" si="51"/>
        <v>0</v>
      </c>
      <c r="AV97" s="186">
        <f t="shared" si="52"/>
        <v>0</v>
      </c>
      <c r="AW97" s="186">
        <f t="shared" si="53"/>
        <v>0</v>
      </c>
      <c r="AX97" s="186">
        <f t="shared" si="54"/>
        <v>0</v>
      </c>
      <c r="AY97" s="186">
        <f t="shared" si="55"/>
        <v>0</v>
      </c>
      <c r="AZ97" s="186">
        <f t="shared" si="56"/>
        <v>0</v>
      </c>
      <c r="BA97" s="186">
        <f t="shared" si="57"/>
        <v>0</v>
      </c>
      <c r="BB97" s="186">
        <f t="shared" si="58"/>
        <v>0</v>
      </c>
      <c r="BC97" s="186">
        <f t="shared" si="59"/>
        <v>0</v>
      </c>
    </row>
    <row r="98" spans="2:55" x14ac:dyDescent="0.3">
      <c r="B98" s="25">
        <v>93</v>
      </c>
      <c r="C98" s="168"/>
      <c r="D98" s="168"/>
      <c r="E98" s="362"/>
      <c r="F98" s="167"/>
      <c r="G98" s="362"/>
      <c r="H98" s="168"/>
      <c r="I98" s="219"/>
      <c r="J98" s="115"/>
      <c r="K98" s="115"/>
      <c r="L98" s="33"/>
      <c r="M98" s="170"/>
      <c r="N98" s="171"/>
      <c r="O98" s="171"/>
      <c r="P98" s="147">
        <f t="shared" si="60"/>
        <v>0</v>
      </c>
      <c r="Q98" s="147" t="str">
        <f t="shared" si="68"/>
        <v/>
      </c>
      <c r="R98" s="147" t="str">
        <f t="shared" si="41"/>
        <v/>
      </c>
      <c r="S98" s="147" t="str">
        <f t="shared" si="42"/>
        <v/>
      </c>
      <c r="T98" s="147" t="str">
        <f t="shared" si="43"/>
        <v/>
      </c>
      <c r="U98" s="147" t="str">
        <f t="shared" si="44"/>
        <v/>
      </c>
      <c r="V98" s="148" t="e">
        <f t="shared" si="45"/>
        <v>#VALUE!</v>
      </c>
      <c r="W98" s="149" t="str">
        <f t="shared" si="69"/>
        <v/>
      </c>
      <c r="X98" s="192"/>
      <c r="Y98" s="193"/>
      <c r="Z98" s="163"/>
      <c r="AA98" s="163"/>
      <c r="AB98" s="163"/>
      <c r="AC98" s="163"/>
      <c r="AD98" s="163"/>
      <c r="AE98" s="163"/>
      <c r="AF98" s="163"/>
      <c r="AG98" s="163"/>
      <c r="AH98" s="163"/>
      <c r="AI98" s="163"/>
      <c r="AJ98" s="163"/>
      <c r="AK98" s="163"/>
      <c r="AL98" s="154" t="str">
        <f t="shared" si="70"/>
        <v/>
      </c>
      <c r="AM98" s="47"/>
      <c r="AN98" s="149">
        <f t="shared" si="48"/>
        <v>0</v>
      </c>
      <c r="AP98" s="185">
        <f t="shared" si="61"/>
        <v>0</v>
      </c>
      <c r="AQ98" s="185">
        <f t="shared" si="62"/>
        <v>0</v>
      </c>
      <c r="AR98" s="186">
        <f t="shared" si="63"/>
        <v>0</v>
      </c>
      <c r="AS98" s="186">
        <f t="shared" si="49"/>
        <v>0</v>
      </c>
      <c r="AT98" s="186">
        <f t="shared" si="50"/>
        <v>0</v>
      </c>
      <c r="AU98" s="186">
        <f t="shared" si="51"/>
        <v>0</v>
      </c>
      <c r="AV98" s="186">
        <f t="shared" si="52"/>
        <v>0</v>
      </c>
      <c r="AW98" s="186">
        <f t="shared" si="53"/>
        <v>0</v>
      </c>
      <c r="AX98" s="186">
        <f t="shared" si="54"/>
        <v>0</v>
      </c>
      <c r="AY98" s="186">
        <f t="shared" si="55"/>
        <v>0</v>
      </c>
      <c r="AZ98" s="186">
        <f t="shared" si="56"/>
        <v>0</v>
      </c>
      <c r="BA98" s="186">
        <f t="shared" si="57"/>
        <v>0</v>
      </c>
      <c r="BB98" s="186">
        <f t="shared" si="58"/>
        <v>0</v>
      </c>
      <c r="BC98" s="186">
        <f t="shared" si="59"/>
        <v>0</v>
      </c>
    </row>
    <row r="99" spans="2:55" x14ac:dyDescent="0.3">
      <c r="B99" s="24">
        <v>94</v>
      </c>
      <c r="C99" s="362"/>
      <c r="D99" s="167"/>
      <c r="E99" s="362"/>
      <c r="F99" s="167"/>
      <c r="G99" s="362"/>
      <c r="H99" s="361"/>
      <c r="I99" s="219"/>
      <c r="J99" s="115"/>
      <c r="K99" s="115"/>
      <c r="L99" s="33"/>
      <c r="M99" s="170"/>
      <c r="N99" s="171"/>
      <c r="O99" s="171"/>
      <c r="P99" s="149">
        <f t="shared" si="60"/>
        <v>0</v>
      </c>
      <c r="Q99" s="147" t="str">
        <f t="shared" si="68"/>
        <v/>
      </c>
      <c r="R99" s="147" t="str">
        <f t="shared" si="41"/>
        <v/>
      </c>
      <c r="S99" s="147" t="str">
        <f t="shared" si="42"/>
        <v/>
      </c>
      <c r="T99" s="147" t="str">
        <f t="shared" si="43"/>
        <v/>
      </c>
      <c r="U99" s="147" t="str">
        <f t="shared" si="44"/>
        <v/>
      </c>
      <c r="V99" s="148" t="e">
        <f t="shared" si="45"/>
        <v>#VALUE!</v>
      </c>
      <c r="W99" s="149" t="str">
        <f t="shared" si="69"/>
        <v/>
      </c>
      <c r="X99" s="192"/>
      <c r="Y99" s="193"/>
      <c r="Z99" s="163"/>
      <c r="AA99" s="163"/>
      <c r="AB99" s="163"/>
      <c r="AC99" s="163"/>
      <c r="AD99" s="163"/>
      <c r="AE99" s="163"/>
      <c r="AF99" s="163"/>
      <c r="AG99" s="163"/>
      <c r="AH99" s="163"/>
      <c r="AI99" s="163"/>
      <c r="AJ99" s="163"/>
      <c r="AK99" s="163"/>
      <c r="AL99" s="154" t="str">
        <f t="shared" si="70"/>
        <v/>
      </c>
      <c r="AM99" s="47"/>
      <c r="AN99" s="149">
        <f t="shared" si="48"/>
        <v>0</v>
      </c>
      <c r="AP99" s="185">
        <f t="shared" si="61"/>
        <v>0</v>
      </c>
      <c r="AQ99" s="185">
        <f t="shared" si="62"/>
        <v>0</v>
      </c>
      <c r="AR99" s="186">
        <f t="shared" si="63"/>
        <v>0</v>
      </c>
      <c r="AS99" s="186">
        <f t="shared" si="49"/>
        <v>0</v>
      </c>
      <c r="AT99" s="186">
        <f t="shared" si="50"/>
        <v>0</v>
      </c>
      <c r="AU99" s="186">
        <f t="shared" si="51"/>
        <v>0</v>
      </c>
      <c r="AV99" s="186">
        <f t="shared" si="52"/>
        <v>0</v>
      </c>
      <c r="AW99" s="186">
        <f t="shared" si="53"/>
        <v>0</v>
      </c>
      <c r="AX99" s="186">
        <f t="shared" si="54"/>
        <v>0</v>
      </c>
      <c r="AY99" s="186">
        <f t="shared" si="55"/>
        <v>0</v>
      </c>
      <c r="AZ99" s="186">
        <f t="shared" si="56"/>
        <v>0</v>
      </c>
      <c r="BA99" s="186">
        <f t="shared" si="57"/>
        <v>0</v>
      </c>
      <c r="BB99" s="186">
        <f t="shared" si="58"/>
        <v>0</v>
      </c>
      <c r="BC99" s="186">
        <f t="shared" si="59"/>
        <v>0</v>
      </c>
    </row>
    <row r="100" spans="2:55" x14ac:dyDescent="0.3">
      <c r="B100" s="25">
        <v>95</v>
      </c>
      <c r="C100" s="168"/>
      <c r="D100" s="167"/>
      <c r="E100" s="167"/>
      <c r="F100" s="167"/>
      <c r="G100" s="361"/>
      <c r="H100" s="362"/>
      <c r="I100" s="220"/>
      <c r="J100" s="118"/>
      <c r="K100" s="115"/>
      <c r="L100" s="33"/>
      <c r="M100" s="237"/>
      <c r="N100" s="171"/>
      <c r="O100" s="171"/>
      <c r="P100" s="149">
        <f t="shared" si="60"/>
        <v>0</v>
      </c>
      <c r="Q100" s="147" t="str">
        <f t="shared" si="68"/>
        <v/>
      </c>
      <c r="R100" s="147" t="str">
        <f t="shared" si="41"/>
        <v/>
      </c>
      <c r="S100" s="147" t="str">
        <f t="shared" si="42"/>
        <v/>
      </c>
      <c r="T100" s="147" t="str">
        <f t="shared" si="43"/>
        <v/>
      </c>
      <c r="U100" s="147" t="str">
        <f t="shared" si="44"/>
        <v/>
      </c>
      <c r="V100" s="148" t="e">
        <f t="shared" si="45"/>
        <v>#VALUE!</v>
      </c>
      <c r="W100" s="149" t="str">
        <f t="shared" si="69"/>
        <v/>
      </c>
      <c r="X100" s="203"/>
      <c r="Y100" s="204"/>
      <c r="Z100" s="205"/>
      <c r="AA100" s="205"/>
      <c r="AB100" s="205"/>
      <c r="AC100" s="205"/>
      <c r="AD100" s="205"/>
      <c r="AE100" s="205"/>
      <c r="AF100" s="205"/>
      <c r="AG100" s="205"/>
      <c r="AH100" s="205"/>
      <c r="AI100" s="205"/>
      <c r="AJ100" s="205"/>
      <c r="AK100" s="205"/>
      <c r="AL100" s="154" t="str">
        <f t="shared" si="70"/>
        <v/>
      </c>
      <c r="AM100" s="47"/>
      <c r="AN100" s="149">
        <f t="shared" si="48"/>
        <v>0</v>
      </c>
      <c r="AP100" s="185">
        <f t="shared" si="61"/>
        <v>0</v>
      </c>
      <c r="AQ100" s="185">
        <f t="shared" si="62"/>
        <v>0</v>
      </c>
      <c r="AR100" s="186">
        <f t="shared" si="63"/>
        <v>0</v>
      </c>
      <c r="AS100" s="186">
        <f t="shared" si="49"/>
        <v>0</v>
      </c>
      <c r="AT100" s="186">
        <f t="shared" si="50"/>
        <v>0</v>
      </c>
      <c r="AU100" s="186">
        <f t="shared" si="51"/>
        <v>0</v>
      </c>
      <c r="AV100" s="186">
        <f t="shared" si="52"/>
        <v>0</v>
      </c>
      <c r="AW100" s="186">
        <f t="shared" si="53"/>
        <v>0</v>
      </c>
      <c r="AX100" s="186">
        <f t="shared" si="54"/>
        <v>0</v>
      </c>
      <c r="AY100" s="186">
        <f t="shared" si="55"/>
        <v>0</v>
      </c>
      <c r="AZ100" s="186">
        <f t="shared" si="56"/>
        <v>0</v>
      </c>
      <c r="BA100" s="186">
        <f t="shared" si="57"/>
        <v>0</v>
      </c>
      <c r="BB100" s="186">
        <f t="shared" si="58"/>
        <v>0</v>
      </c>
      <c r="BC100" s="186">
        <f t="shared" si="59"/>
        <v>0</v>
      </c>
    </row>
    <row r="101" spans="2:55" x14ac:dyDescent="0.3">
      <c r="B101" s="24">
        <v>96</v>
      </c>
      <c r="C101" s="168"/>
      <c r="D101" s="168"/>
      <c r="E101" s="362"/>
      <c r="F101" s="167"/>
      <c r="G101" s="361"/>
      <c r="H101" s="361"/>
      <c r="I101" s="219"/>
      <c r="J101" s="115"/>
      <c r="K101" s="115"/>
      <c r="L101" s="33"/>
      <c r="M101" s="170"/>
      <c r="N101" s="171"/>
      <c r="O101" s="171"/>
      <c r="P101" s="147">
        <f t="shared" si="60"/>
        <v>0</v>
      </c>
      <c r="Q101" s="147" t="str">
        <f t="shared" si="68"/>
        <v/>
      </c>
      <c r="R101" s="147" t="str">
        <f t="shared" si="41"/>
        <v/>
      </c>
      <c r="S101" s="147" t="str">
        <f t="shared" si="42"/>
        <v/>
      </c>
      <c r="T101" s="147" t="str">
        <f t="shared" si="43"/>
        <v/>
      </c>
      <c r="U101" s="147" t="str">
        <f t="shared" si="44"/>
        <v/>
      </c>
      <c r="V101" s="148" t="e">
        <f t="shared" si="45"/>
        <v>#VALUE!</v>
      </c>
      <c r="W101" s="149" t="str">
        <f t="shared" si="69"/>
        <v/>
      </c>
      <c r="X101" s="189"/>
      <c r="Y101" s="190"/>
      <c r="Z101" s="191"/>
      <c r="AA101" s="191"/>
      <c r="AB101" s="191"/>
      <c r="AC101" s="191"/>
      <c r="AD101" s="191"/>
      <c r="AE101" s="191"/>
      <c r="AF101" s="191"/>
      <c r="AG101" s="191"/>
      <c r="AH101" s="191"/>
      <c r="AI101" s="191"/>
      <c r="AJ101" s="191"/>
      <c r="AK101" s="191"/>
      <c r="AL101" s="154" t="str">
        <f t="shared" si="70"/>
        <v/>
      </c>
      <c r="AM101" s="46"/>
      <c r="AN101" s="147">
        <f t="shared" si="48"/>
        <v>0</v>
      </c>
      <c r="AP101" s="185">
        <f t="shared" si="61"/>
        <v>0</v>
      </c>
      <c r="AQ101" s="185">
        <f t="shared" si="62"/>
        <v>0</v>
      </c>
      <c r="AR101" s="186">
        <f t="shared" si="63"/>
        <v>0</v>
      </c>
      <c r="AS101" s="186">
        <f t="shared" si="49"/>
        <v>0</v>
      </c>
      <c r="AT101" s="186">
        <f t="shared" si="50"/>
        <v>0</v>
      </c>
      <c r="AU101" s="186">
        <f t="shared" si="51"/>
        <v>0</v>
      </c>
      <c r="AV101" s="186">
        <f t="shared" si="52"/>
        <v>0</v>
      </c>
      <c r="AW101" s="186">
        <f t="shared" si="53"/>
        <v>0</v>
      </c>
      <c r="AX101" s="186">
        <f t="shared" si="54"/>
        <v>0</v>
      </c>
      <c r="AY101" s="186">
        <f t="shared" si="55"/>
        <v>0</v>
      </c>
      <c r="AZ101" s="186">
        <f t="shared" si="56"/>
        <v>0</v>
      </c>
      <c r="BA101" s="186">
        <f t="shared" si="57"/>
        <v>0</v>
      </c>
      <c r="BB101" s="186">
        <f t="shared" si="58"/>
        <v>0</v>
      </c>
      <c r="BC101" s="186">
        <f t="shared" si="59"/>
        <v>0</v>
      </c>
    </row>
    <row r="102" spans="2:55" x14ac:dyDescent="0.3">
      <c r="B102" s="25">
        <v>97</v>
      </c>
      <c r="C102" s="168"/>
      <c r="D102" s="168"/>
      <c r="E102" s="362"/>
      <c r="F102" s="167"/>
      <c r="G102" s="167"/>
      <c r="H102" s="361"/>
      <c r="I102" s="219"/>
      <c r="J102" s="115"/>
      <c r="K102" s="115"/>
      <c r="L102" s="33"/>
      <c r="M102" s="170"/>
      <c r="N102" s="171"/>
      <c r="O102" s="171"/>
      <c r="P102" s="149">
        <f t="shared" si="60"/>
        <v>0</v>
      </c>
      <c r="Q102" s="147" t="str">
        <f t="shared" ref="Q102:Q133" si="71">IF(N102="","",IF(N102="","",IF(N102-P102="","",N102-P102)))</f>
        <v/>
      </c>
      <c r="R102" s="147" t="str">
        <f t="shared" si="41"/>
        <v/>
      </c>
      <c r="S102" s="147" t="str">
        <f t="shared" si="42"/>
        <v/>
      </c>
      <c r="T102" s="147" t="str">
        <f t="shared" si="43"/>
        <v/>
      </c>
      <c r="U102" s="147" t="str">
        <f t="shared" si="44"/>
        <v/>
      </c>
      <c r="V102" s="148" t="e">
        <f t="shared" si="45"/>
        <v>#VALUE!</v>
      </c>
      <c r="W102" s="149" t="str">
        <f t="shared" si="69"/>
        <v/>
      </c>
      <c r="X102" s="192"/>
      <c r="Y102" s="193"/>
      <c r="Z102" s="163"/>
      <c r="AA102" s="163"/>
      <c r="AB102" s="163"/>
      <c r="AC102" s="163"/>
      <c r="AD102" s="163"/>
      <c r="AE102" s="163"/>
      <c r="AF102" s="163"/>
      <c r="AG102" s="163"/>
      <c r="AH102" s="163"/>
      <c r="AI102" s="163"/>
      <c r="AJ102" s="163"/>
      <c r="AK102" s="163"/>
      <c r="AL102" s="154" t="str">
        <f t="shared" ref="AL102:AL133" si="72">IF(SUM(Z102:AK102)=0,"",SUM(Z102:AK102))</f>
        <v/>
      </c>
      <c r="AM102" s="47"/>
      <c r="AN102" s="149">
        <f t="shared" si="48"/>
        <v>0</v>
      </c>
      <c r="AP102" s="185">
        <f t="shared" si="61"/>
        <v>0</v>
      </c>
      <c r="AQ102" s="185">
        <f t="shared" si="62"/>
        <v>0</v>
      </c>
      <c r="AR102" s="186">
        <f t="shared" si="63"/>
        <v>0</v>
      </c>
      <c r="AS102" s="186">
        <f t="shared" si="49"/>
        <v>0</v>
      </c>
      <c r="AT102" s="186">
        <f t="shared" si="50"/>
        <v>0</v>
      </c>
      <c r="AU102" s="186">
        <f t="shared" si="51"/>
        <v>0</v>
      </c>
      <c r="AV102" s="186">
        <f t="shared" si="52"/>
        <v>0</v>
      </c>
      <c r="AW102" s="186">
        <f t="shared" si="53"/>
        <v>0</v>
      </c>
      <c r="AX102" s="186">
        <f t="shared" si="54"/>
        <v>0</v>
      </c>
      <c r="AY102" s="186">
        <f t="shared" si="55"/>
        <v>0</v>
      </c>
      <c r="AZ102" s="186">
        <f t="shared" si="56"/>
        <v>0</v>
      </c>
      <c r="BA102" s="186">
        <f t="shared" si="57"/>
        <v>0</v>
      </c>
      <c r="BB102" s="186">
        <f t="shared" si="58"/>
        <v>0</v>
      </c>
      <c r="BC102" s="186">
        <f t="shared" si="59"/>
        <v>0</v>
      </c>
    </row>
    <row r="103" spans="2:55" x14ac:dyDescent="0.3">
      <c r="B103" s="24">
        <v>98</v>
      </c>
      <c r="C103" s="362"/>
      <c r="D103" s="167"/>
      <c r="E103" s="362"/>
      <c r="F103" s="167"/>
      <c r="G103" s="167"/>
      <c r="H103" s="361"/>
      <c r="I103" s="219"/>
      <c r="J103" s="115"/>
      <c r="K103" s="115"/>
      <c r="L103" s="33"/>
      <c r="M103" s="170"/>
      <c r="N103" s="231"/>
      <c r="O103" s="231"/>
      <c r="P103" s="147">
        <f t="shared" si="60"/>
        <v>0</v>
      </c>
      <c r="Q103" s="147" t="str">
        <f t="shared" si="71"/>
        <v/>
      </c>
      <c r="R103" s="147" t="str">
        <f t="shared" si="41"/>
        <v/>
      </c>
      <c r="S103" s="147" t="str">
        <f t="shared" si="42"/>
        <v/>
      </c>
      <c r="T103" s="147" t="str">
        <f t="shared" si="43"/>
        <v/>
      </c>
      <c r="U103" s="147" t="str">
        <f t="shared" si="44"/>
        <v/>
      </c>
      <c r="V103" s="148" t="e">
        <f t="shared" si="45"/>
        <v>#VALUE!</v>
      </c>
      <c r="W103" s="149" t="str">
        <f t="shared" si="69"/>
        <v/>
      </c>
      <c r="X103" s="192"/>
      <c r="Y103" s="193"/>
      <c r="Z103" s="163"/>
      <c r="AA103" s="163"/>
      <c r="AB103" s="163"/>
      <c r="AC103" s="163"/>
      <c r="AD103" s="163"/>
      <c r="AE103" s="163"/>
      <c r="AF103" s="163"/>
      <c r="AG103" s="163"/>
      <c r="AH103" s="163"/>
      <c r="AI103" s="163"/>
      <c r="AJ103" s="163"/>
      <c r="AK103" s="163"/>
      <c r="AL103" s="154" t="str">
        <f t="shared" si="72"/>
        <v/>
      </c>
      <c r="AM103" s="47"/>
      <c r="AN103" s="148">
        <f t="shared" si="48"/>
        <v>0</v>
      </c>
      <c r="AP103" s="185">
        <f t="shared" si="61"/>
        <v>0</v>
      </c>
      <c r="AQ103" s="185">
        <f t="shared" si="62"/>
        <v>0</v>
      </c>
      <c r="AR103" s="186">
        <f t="shared" si="63"/>
        <v>0</v>
      </c>
      <c r="AS103" s="186">
        <f t="shared" si="49"/>
        <v>0</v>
      </c>
      <c r="AT103" s="186">
        <f t="shared" si="50"/>
        <v>0</v>
      </c>
      <c r="AU103" s="186">
        <f t="shared" si="51"/>
        <v>0</v>
      </c>
      <c r="AV103" s="186">
        <f t="shared" si="52"/>
        <v>0</v>
      </c>
      <c r="AW103" s="186">
        <f t="shared" si="53"/>
        <v>0</v>
      </c>
      <c r="AX103" s="186">
        <f t="shared" si="54"/>
        <v>0</v>
      </c>
      <c r="AY103" s="186">
        <f t="shared" si="55"/>
        <v>0</v>
      </c>
      <c r="AZ103" s="186">
        <f t="shared" si="56"/>
        <v>0</v>
      </c>
      <c r="BA103" s="186">
        <f t="shared" si="57"/>
        <v>0</v>
      </c>
      <c r="BB103" s="186">
        <f t="shared" si="58"/>
        <v>0</v>
      </c>
      <c r="BC103" s="186">
        <f t="shared" si="59"/>
        <v>0</v>
      </c>
    </row>
    <row r="104" spans="2:55" x14ac:dyDescent="0.3">
      <c r="B104" s="25">
        <v>99</v>
      </c>
      <c r="C104" s="168"/>
      <c r="D104" s="168"/>
      <c r="E104" s="362"/>
      <c r="F104" s="167"/>
      <c r="G104" s="167"/>
      <c r="H104" s="361"/>
      <c r="I104" s="219"/>
      <c r="J104" s="115"/>
      <c r="K104" s="115"/>
      <c r="L104" s="33"/>
      <c r="M104" s="170"/>
      <c r="N104" s="171"/>
      <c r="O104" s="171"/>
      <c r="P104" s="149">
        <f t="shared" si="60"/>
        <v>0</v>
      </c>
      <c r="Q104" s="147" t="str">
        <f t="shared" si="71"/>
        <v/>
      </c>
      <c r="R104" s="147" t="str">
        <f t="shared" si="41"/>
        <v/>
      </c>
      <c r="S104" s="147" t="str">
        <f t="shared" si="42"/>
        <v/>
      </c>
      <c r="T104" s="147" t="str">
        <f t="shared" si="43"/>
        <v/>
      </c>
      <c r="U104" s="147" t="str">
        <f t="shared" si="44"/>
        <v/>
      </c>
      <c r="V104" s="148" t="e">
        <f t="shared" si="45"/>
        <v>#VALUE!</v>
      </c>
      <c r="W104" s="149" t="str">
        <f t="shared" si="69"/>
        <v/>
      </c>
      <c r="X104" s="192"/>
      <c r="Y104" s="193"/>
      <c r="Z104" s="163"/>
      <c r="AA104" s="163"/>
      <c r="AB104" s="163"/>
      <c r="AC104" s="163"/>
      <c r="AD104" s="163"/>
      <c r="AE104" s="163"/>
      <c r="AF104" s="163"/>
      <c r="AG104" s="163"/>
      <c r="AH104" s="163"/>
      <c r="AI104" s="163"/>
      <c r="AJ104" s="163"/>
      <c r="AK104" s="163"/>
      <c r="AL104" s="154" t="str">
        <f t="shared" si="72"/>
        <v/>
      </c>
      <c r="AM104" s="47"/>
      <c r="AN104" s="149">
        <f t="shared" si="48"/>
        <v>0</v>
      </c>
      <c r="AP104" s="185">
        <f t="shared" si="61"/>
        <v>0</v>
      </c>
      <c r="AQ104" s="185">
        <f t="shared" si="62"/>
        <v>0</v>
      </c>
      <c r="AR104" s="186">
        <f t="shared" si="63"/>
        <v>0</v>
      </c>
      <c r="AS104" s="186">
        <f t="shared" si="49"/>
        <v>0</v>
      </c>
      <c r="AT104" s="186">
        <f t="shared" si="50"/>
        <v>0</v>
      </c>
      <c r="AU104" s="186">
        <f t="shared" si="51"/>
        <v>0</v>
      </c>
      <c r="AV104" s="186">
        <f t="shared" si="52"/>
        <v>0</v>
      </c>
      <c r="AW104" s="186">
        <f t="shared" si="53"/>
        <v>0</v>
      </c>
      <c r="AX104" s="186">
        <f t="shared" si="54"/>
        <v>0</v>
      </c>
      <c r="AY104" s="186">
        <f t="shared" si="55"/>
        <v>0</v>
      </c>
      <c r="AZ104" s="186">
        <f t="shared" si="56"/>
        <v>0</v>
      </c>
      <c r="BA104" s="186">
        <f t="shared" si="57"/>
        <v>0</v>
      </c>
      <c r="BB104" s="186">
        <f t="shared" si="58"/>
        <v>0</v>
      </c>
      <c r="BC104" s="186">
        <f t="shared" si="59"/>
        <v>0</v>
      </c>
    </row>
    <row r="105" spans="2:55" x14ac:dyDescent="0.3">
      <c r="B105" s="24">
        <v>100</v>
      </c>
      <c r="C105" s="168"/>
      <c r="D105" s="167"/>
      <c r="E105" s="167"/>
      <c r="F105" s="167"/>
      <c r="G105" s="361"/>
      <c r="H105" s="362"/>
      <c r="I105" s="219"/>
      <c r="J105" s="115"/>
      <c r="K105" s="115"/>
      <c r="L105" s="33"/>
      <c r="M105" s="237"/>
      <c r="N105" s="171"/>
      <c r="O105" s="171"/>
      <c r="P105" s="147">
        <f t="shared" si="60"/>
        <v>0</v>
      </c>
      <c r="Q105" s="147" t="str">
        <f t="shared" si="71"/>
        <v/>
      </c>
      <c r="R105" s="147" t="str">
        <f t="shared" si="41"/>
        <v/>
      </c>
      <c r="S105" s="147" t="str">
        <f t="shared" si="42"/>
        <v/>
      </c>
      <c r="T105" s="147" t="str">
        <f t="shared" si="43"/>
        <v/>
      </c>
      <c r="U105" s="147" t="str">
        <f t="shared" si="44"/>
        <v/>
      </c>
      <c r="V105" s="148" t="e">
        <f t="shared" si="45"/>
        <v>#VALUE!</v>
      </c>
      <c r="W105" s="149" t="str">
        <f t="shared" si="69"/>
        <v/>
      </c>
      <c r="X105" s="192"/>
      <c r="Y105" s="193"/>
      <c r="Z105" s="163"/>
      <c r="AA105" s="163"/>
      <c r="AB105" s="163"/>
      <c r="AC105" s="163"/>
      <c r="AD105" s="163"/>
      <c r="AE105" s="163"/>
      <c r="AF105" s="163"/>
      <c r="AG105" s="163"/>
      <c r="AH105" s="163"/>
      <c r="AI105" s="163"/>
      <c r="AJ105" s="163"/>
      <c r="AK105" s="163"/>
      <c r="AL105" s="154" t="str">
        <f t="shared" si="72"/>
        <v/>
      </c>
      <c r="AM105" s="47"/>
      <c r="AN105" s="149">
        <f t="shared" si="48"/>
        <v>0</v>
      </c>
      <c r="AP105" s="185">
        <f t="shared" si="61"/>
        <v>0</v>
      </c>
      <c r="AQ105" s="185">
        <f t="shared" si="62"/>
        <v>0</v>
      </c>
      <c r="AR105" s="186">
        <f t="shared" si="63"/>
        <v>0</v>
      </c>
      <c r="AS105" s="186">
        <f t="shared" si="49"/>
        <v>0</v>
      </c>
      <c r="AT105" s="186">
        <f t="shared" si="50"/>
        <v>0</v>
      </c>
      <c r="AU105" s="186">
        <f t="shared" si="51"/>
        <v>0</v>
      </c>
      <c r="AV105" s="186">
        <f t="shared" si="52"/>
        <v>0</v>
      </c>
      <c r="AW105" s="186">
        <f t="shared" si="53"/>
        <v>0</v>
      </c>
      <c r="AX105" s="186">
        <f t="shared" si="54"/>
        <v>0</v>
      </c>
      <c r="AY105" s="186">
        <f t="shared" si="55"/>
        <v>0</v>
      </c>
      <c r="AZ105" s="186">
        <f t="shared" si="56"/>
        <v>0</v>
      </c>
      <c r="BA105" s="186">
        <f t="shared" si="57"/>
        <v>0</v>
      </c>
      <c r="BB105" s="186">
        <f t="shared" si="58"/>
        <v>0</v>
      </c>
      <c r="BC105" s="186">
        <f t="shared" si="59"/>
        <v>0</v>
      </c>
    </row>
    <row r="106" spans="2:55" ht="12.75" thickBot="1" x14ac:dyDescent="0.35">
      <c r="B106" s="25">
        <v>101</v>
      </c>
      <c r="C106" s="168"/>
      <c r="D106" s="167"/>
      <c r="E106" s="167"/>
      <c r="F106" s="167"/>
      <c r="G106" s="361"/>
      <c r="H106" s="362"/>
      <c r="I106" s="220"/>
      <c r="J106" s="115"/>
      <c r="K106" s="115"/>
      <c r="L106" s="33"/>
      <c r="M106" s="237"/>
      <c r="N106" s="171"/>
      <c r="O106" s="171"/>
      <c r="P106" s="147">
        <f t="shared" si="60"/>
        <v>0</v>
      </c>
      <c r="Q106" s="147" t="str">
        <f t="shared" si="71"/>
        <v/>
      </c>
      <c r="R106" s="147" t="str">
        <f t="shared" si="41"/>
        <v/>
      </c>
      <c r="S106" s="147" t="str">
        <f t="shared" si="42"/>
        <v/>
      </c>
      <c r="T106" s="147" t="str">
        <f t="shared" si="43"/>
        <v/>
      </c>
      <c r="U106" s="147" t="str">
        <f t="shared" si="44"/>
        <v/>
      </c>
      <c r="V106" s="148" t="e">
        <f t="shared" si="45"/>
        <v>#VALUE!</v>
      </c>
      <c r="W106" s="149" t="str">
        <f t="shared" si="69"/>
        <v/>
      </c>
      <c r="X106" s="194"/>
      <c r="Y106" s="195"/>
      <c r="Z106" s="196"/>
      <c r="AA106" s="196"/>
      <c r="AB106" s="196"/>
      <c r="AC106" s="163"/>
      <c r="AD106" s="163"/>
      <c r="AE106" s="163"/>
      <c r="AF106" s="163"/>
      <c r="AG106" s="163"/>
      <c r="AH106" s="163"/>
      <c r="AI106" s="163"/>
      <c r="AJ106" s="163"/>
      <c r="AK106" s="163"/>
      <c r="AL106" s="154" t="str">
        <f t="shared" si="72"/>
        <v/>
      </c>
      <c r="AM106" s="47"/>
      <c r="AN106" s="159">
        <f t="shared" si="48"/>
        <v>0</v>
      </c>
      <c r="AP106" s="185">
        <f t="shared" si="61"/>
        <v>0</v>
      </c>
      <c r="AQ106" s="185">
        <f t="shared" si="62"/>
        <v>0</v>
      </c>
      <c r="AR106" s="186">
        <f t="shared" si="63"/>
        <v>0</v>
      </c>
      <c r="AS106" s="186">
        <f t="shared" si="49"/>
        <v>0</v>
      </c>
      <c r="AT106" s="186">
        <f t="shared" si="50"/>
        <v>0</v>
      </c>
      <c r="AU106" s="186">
        <f t="shared" si="51"/>
        <v>0</v>
      </c>
      <c r="AV106" s="186">
        <f t="shared" si="52"/>
        <v>0</v>
      </c>
      <c r="AW106" s="186">
        <f t="shared" si="53"/>
        <v>0</v>
      </c>
      <c r="AX106" s="186">
        <f t="shared" si="54"/>
        <v>0</v>
      </c>
      <c r="AY106" s="186">
        <f t="shared" si="55"/>
        <v>0</v>
      </c>
      <c r="AZ106" s="186">
        <f t="shared" si="56"/>
        <v>0</v>
      </c>
      <c r="BA106" s="186">
        <f t="shared" si="57"/>
        <v>0</v>
      </c>
      <c r="BB106" s="186">
        <f t="shared" si="58"/>
        <v>0</v>
      </c>
      <c r="BC106" s="186">
        <f t="shared" si="59"/>
        <v>0</v>
      </c>
    </row>
    <row r="107" spans="2:55" x14ac:dyDescent="0.3">
      <c r="B107" s="24">
        <v>102</v>
      </c>
      <c r="C107" s="168"/>
      <c r="D107" s="168"/>
      <c r="E107" s="362"/>
      <c r="F107" s="167"/>
      <c r="G107" s="361"/>
      <c r="H107" s="362"/>
      <c r="I107" s="219"/>
      <c r="J107" s="115"/>
      <c r="K107" s="115"/>
      <c r="L107" s="33"/>
      <c r="M107" s="170"/>
      <c r="N107" s="171"/>
      <c r="O107" s="171"/>
      <c r="P107" s="149">
        <f t="shared" si="60"/>
        <v>0</v>
      </c>
      <c r="Q107" s="147" t="str">
        <f t="shared" si="71"/>
        <v/>
      </c>
      <c r="R107" s="147" t="str">
        <f t="shared" si="41"/>
        <v/>
      </c>
      <c r="S107" s="147" t="str">
        <f t="shared" si="42"/>
        <v/>
      </c>
      <c r="T107" s="147" t="str">
        <f t="shared" si="43"/>
        <v/>
      </c>
      <c r="U107" s="147" t="str">
        <f t="shared" si="44"/>
        <v/>
      </c>
      <c r="V107" s="148" t="e">
        <f t="shared" si="45"/>
        <v>#VALUE!</v>
      </c>
      <c r="W107" s="149" t="str">
        <f t="shared" si="69"/>
        <v/>
      </c>
      <c r="X107" s="192"/>
      <c r="Y107" s="19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3"/>
      <c r="AJ107" s="163"/>
      <c r="AK107" s="163"/>
      <c r="AL107" s="154" t="str">
        <f t="shared" si="72"/>
        <v/>
      </c>
      <c r="AM107" s="47"/>
      <c r="AN107" s="149">
        <f t="shared" si="48"/>
        <v>0</v>
      </c>
      <c r="AP107" s="185">
        <f t="shared" si="61"/>
        <v>0</v>
      </c>
      <c r="AQ107" s="185">
        <f t="shared" si="62"/>
        <v>0</v>
      </c>
      <c r="AR107" s="186">
        <f t="shared" si="63"/>
        <v>0</v>
      </c>
      <c r="AS107" s="186">
        <f t="shared" si="49"/>
        <v>0</v>
      </c>
      <c r="AT107" s="186">
        <f t="shared" si="50"/>
        <v>0</v>
      </c>
      <c r="AU107" s="186">
        <f t="shared" si="51"/>
        <v>0</v>
      </c>
      <c r="AV107" s="186">
        <f t="shared" si="52"/>
        <v>0</v>
      </c>
      <c r="AW107" s="186">
        <f t="shared" si="53"/>
        <v>0</v>
      </c>
      <c r="AX107" s="186">
        <f t="shared" si="54"/>
        <v>0</v>
      </c>
      <c r="AY107" s="186">
        <f t="shared" si="55"/>
        <v>0</v>
      </c>
      <c r="AZ107" s="186">
        <f t="shared" si="56"/>
        <v>0</v>
      </c>
      <c r="BA107" s="186">
        <f t="shared" si="57"/>
        <v>0</v>
      </c>
      <c r="BB107" s="186">
        <f t="shared" si="58"/>
        <v>0</v>
      </c>
      <c r="BC107" s="186">
        <f t="shared" si="59"/>
        <v>0</v>
      </c>
    </row>
    <row r="108" spans="2:55" x14ac:dyDescent="0.3">
      <c r="B108" s="25">
        <v>103</v>
      </c>
      <c r="C108" s="362"/>
      <c r="D108" s="167"/>
      <c r="E108" s="362"/>
      <c r="F108" s="167"/>
      <c r="G108" s="361"/>
      <c r="H108" s="361"/>
      <c r="I108" s="219"/>
      <c r="J108" s="115"/>
      <c r="K108" s="115"/>
      <c r="L108" s="33"/>
      <c r="M108" s="170"/>
      <c r="N108" s="171"/>
      <c r="O108" s="171"/>
      <c r="P108" s="149">
        <f t="shared" si="60"/>
        <v>0</v>
      </c>
      <c r="Q108" s="147" t="str">
        <f t="shared" si="71"/>
        <v/>
      </c>
      <c r="R108" s="147" t="str">
        <f t="shared" si="41"/>
        <v/>
      </c>
      <c r="S108" s="147" t="str">
        <f t="shared" si="42"/>
        <v/>
      </c>
      <c r="T108" s="147" t="str">
        <f t="shared" si="43"/>
        <v/>
      </c>
      <c r="U108" s="147" t="str">
        <f t="shared" si="44"/>
        <v/>
      </c>
      <c r="V108" s="148" t="e">
        <f t="shared" si="45"/>
        <v>#VALUE!</v>
      </c>
      <c r="W108" s="149" t="str">
        <f t="shared" si="69"/>
        <v/>
      </c>
      <c r="X108" s="192"/>
      <c r="Y108" s="193"/>
      <c r="Z108" s="163"/>
      <c r="AA108" s="163"/>
      <c r="AB108" s="163"/>
      <c r="AC108" s="163"/>
      <c r="AD108" s="163"/>
      <c r="AE108" s="163"/>
      <c r="AF108" s="163"/>
      <c r="AG108" s="163"/>
      <c r="AH108" s="163"/>
      <c r="AI108" s="163"/>
      <c r="AJ108" s="163"/>
      <c r="AK108" s="163"/>
      <c r="AL108" s="154" t="str">
        <f t="shared" si="72"/>
        <v/>
      </c>
      <c r="AM108" s="47"/>
      <c r="AN108" s="149">
        <f t="shared" si="48"/>
        <v>0</v>
      </c>
      <c r="AP108" s="185">
        <f t="shared" si="61"/>
        <v>0</v>
      </c>
      <c r="AQ108" s="185">
        <f t="shared" si="62"/>
        <v>0</v>
      </c>
      <c r="AR108" s="186">
        <f t="shared" si="63"/>
        <v>0</v>
      </c>
      <c r="AS108" s="186">
        <f t="shared" si="49"/>
        <v>0</v>
      </c>
      <c r="AT108" s="186">
        <f t="shared" si="50"/>
        <v>0</v>
      </c>
      <c r="AU108" s="186">
        <f t="shared" si="51"/>
        <v>0</v>
      </c>
      <c r="AV108" s="186">
        <f t="shared" si="52"/>
        <v>0</v>
      </c>
      <c r="AW108" s="186">
        <f t="shared" si="53"/>
        <v>0</v>
      </c>
      <c r="AX108" s="186">
        <f t="shared" si="54"/>
        <v>0</v>
      </c>
      <c r="AY108" s="186">
        <f t="shared" si="55"/>
        <v>0</v>
      </c>
      <c r="AZ108" s="186">
        <f t="shared" si="56"/>
        <v>0</v>
      </c>
      <c r="BA108" s="186">
        <f t="shared" si="57"/>
        <v>0</v>
      </c>
      <c r="BB108" s="186">
        <f t="shared" si="58"/>
        <v>0</v>
      </c>
      <c r="BC108" s="186">
        <f t="shared" si="59"/>
        <v>0</v>
      </c>
    </row>
    <row r="109" spans="2:55" x14ac:dyDescent="0.3">
      <c r="B109" s="24">
        <v>104</v>
      </c>
      <c r="C109" s="168"/>
      <c r="D109" s="168"/>
      <c r="E109" s="362"/>
      <c r="F109" s="167"/>
      <c r="G109" s="361"/>
      <c r="H109" s="361"/>
      <c r="I109" s="219"/>
      <c r="J109" s="115"/>
      <c r="K109" s="115"/>
      <c r="L109" s="33"/>
      <c r="M109" s="170"/>
      <c r="N109" s="171"/>
      <c r="O109" s="171"/>
      <c r="P109" s="149">
        <f t="shared" si="60"/>
        <v>0</v>
      </c>
      <c r="Q109" s="147" t="str">
        <f t="shared" si="71"/>
        <v/>
      </c>
      <c r="R109" s="147" t="str">
        <f t="shared" si="41"/>
        <v/>
      </c>
      <c r="S109" s="147" t="str">
        <f t="shared" si="42"/>
        <v/>
      </c>
      <c r="T109" s="147" t="str">
        <f t="shared" si="43"/>
        <v/>
      </c>
      <c r="U109" s="147" t="str">
        <f t="shared" si="44"/>
        <v/>
      </c>
      <c r="V109" s="148" t="e">
        <f t="shared" si="45"/>
        <v>#VALUE!</v>
      </c>
      <c r="W109" s="149" t="str">
        <f t="shared" si="69"/>
        <v/>
      </c>
      <c r="X109" s="192"/>
      <c r="Y109" s="193"/>
      <c r="Z109" s="163"/>
      <c r="AA109" s="163"/>
      <c r="AB109" s="163"/>
      <c r="AC109" s="163"/>
      <c r="AD109" s="163"/>
      <c r="AE109" s="163"/>
      <c r="AF109" s="163"/>
      <c r="AG109" s="163"/>
      <c r="AH109" s="163"/>
      <c r="AI109" s="163"/>
      <c r="AJ109" s="163"/>
      <c r="AK109" s="163"/>
      <c r="AL109" s="154" t="str">
        <f t="shared" si="72"/>
        <v/>
      </c>
      <c r="AM109" s="47"/>
      <c r="AN109" s="149">
        <f t="shared" si="48"/>
        <v>0</v>
      </c>
      <c r="AP109" s="185">
        <f t="shared" si="61"/>
        <v>0</v>
      </c>
      <c r="AQ109" s="185">
        <f t="shared" si="62"/>
        <v>0</v>
      </c>
      <c r="AR109" s="186">
        <f t="shared" si="63"/>
        <v>0</v>
      </c>
      <c r="AS109" s="186">
        <f t="shared" si="49"/>
        <v>0</v>
      </c>
      <c r="AT109" s="186">
        <f t="shared" si="50"/>
        <v>0</v>
      </c>
      <c r="AU109" s="186">
        <f t="shared" si="51"/>
        <v>0</v>
      </c>
      <c r="AV109" s="186">
        <f t="shared" si="52"/>
        <v>0</v>
      </c>
      <c r="AW109" s="186">
        <f t="shared" si="53"/>
        <v>0</v>
      </c>
      <c r="AX109" s="186">
        <f t="shared" si="54"/>
        <v>0</v>
      </c>
      <c r="AY109" s="186">
        <f t="shared" si="55"/>
        <v>0</v>
      </c>
      <c r="AZ109" s="186">
        <f t="shared" si="56"/>
        <v>0</v>
      </c>
      <c r="BA109" s="186">
        <f t="shared" si="57"/>
        <v>0</v>
      </c>
      <c r="BB109" s="186">
        <f t="shared" si="58"/>
        <v>0</v>
      </c>
      <c r="BC109" s="186">
        <f t="shared" si="59"/>
        <v>0</v>
      </c>
    </row>
    <row r="110" spans="2:55" x14ac:dyDescent="0.3">
      <c r="B110" s="25">
        <v>105</v>
      </c>
      <c r="C110" s="168"/>
      <c r="D110" s="167"/>
      <c r="E110" s="362"/>
      <c r="F110" s="167"/>
      <c r="G110" s="361"/>
      <c r="H110" s="362"/>
      <c r="I110" s="219"/>
      <c r="J110" s="115"/>
      <c r="K110" s="115"/>
      <c r="L110" s="33"/>
      <c r="M110" s="170"/>
      <c r="N110" s="171"/>
      <c r="O110" s="171"/>
      <c r="P110" s="147">
        <f t="shared" si="60"/>
        <v>0</v>
      </c>
      <c r="Q110" s="147" t="str">
        <f t="shared" si="71"/>
        <v/>
      </c>
      <c r="R110" s="147" t="str">
        <f t="shared" si="41"/>
        <v/>
      </c>
      <c r="S110" s="147" t="str">
        <f t="shared" si="42"/>
        <v/>
      </c>
      <c r="T110" s="147" t="str">
        <f t="shared" si="43"/>
        <v/>
      </c>
      <c r="U110" s="147" t="str">
        <f t="shared" si="44"/>
        <v/>
      </c>
      <c r="V110" s="148" t="e">
        <f t="shared" si="45"/>
        <v>#VALUE!</v>
      </c>
      <c r="W110" s="149" t="str">
        <f t="shared" si="69"/>
        <v/>
      </c>
      <c r="X110" s="192"/>
      <c r="Y110" s="193"/>
      <c r="Z110" s="163"/>
      <c r="AA110" s="163"/>
      <c r="AB110" s="163"/>
      <c r="AC110" s="163"/>
      <c r="AD110" s="163"/>
      <c r="AE110" s="163"/>
      <c r="AF110" s="163"/>
      <c r="AG110" s="163"/>
      <c r="AH110" s="163"/>
      <c r="AI110" s="163"/>
      <c r="AJ110" s="163"/>
      <c r="AK110" s="163"/>
      <c r="AL110" s="154" t="str">
        <f t="shared" si="72"/>
        <v/>
      </c>
      <c r="AM110" s="47"/>
      <c r="AN110" s="149">
        <f t="shared" si="48"/>
        <v>0</v>
      </c>
      <c r="AP110" s="185">
        <f t="shared" si="61"/>
        <v>0</v>
      </c>
      <c r="AQ110" s="185">
        <f t="shared" si="62"/>
        <v>0</v>
      </c>
      <c r="AR110" s="186">
        <f t="shared" si="63"/>
        <v>0</v>
      </c>
      <c r="AS110" s="186">
        <f t="shared" si="49"/>
        <v>0</v>
      </c>
      <c r="AT110" s="186">
        <f t="shared" si="50"/>
        <v>0</v>
      </c>
      <c r="AU110" s="186">
        <f t="shared" si="51"/>
        <v>0</v>
      </c>
      <c r="AV110" s="186">
        <f t="shared" si="52"/>
        <v>0</v>
      </c>
      <c r="AW110" s="186">
        <f t="shared" si="53"/>
        <v>0</v>
      </c>
      <c r="AX110" s="186">
        <f t="shared" si="54"/>
        <v>0</v>
      </c>
      <c r="AY110" s="186">
        <f t="shared" si="55"/>
        <v>0</v>
      </c>
      <c r="AZ110" s="186">
        <f t="shared" si="56"/>
        <v>0</v>
      </c>
      <c r="BA110" s="186">
        <f t="shared" si="57"/>
        <v>0</v>
      </c>
      <c r="BB110" s="186">
        <f t="shared" si="58"/>
        <v>0</v>
      </c>
      <c r="BC110" s="186">
        <f t="shared" si="59"/>
        <v>0</v>
      </c>
    </row>
    <row r="111" spans="2:55" x14ac:dyDescent="0.3">
      <c r="B111" s="24">
        <v>106</v>
      </c>
      <c r="C111" s="362"/>
      <c r="D111" s="167"/>
      <c r="E111" s="362"/>
      <c r="F111" s="167"/>
      <c r="G111" s="361"/>
      <c r="H111" s="362"/>
      <c r="I111" s="219"/>
      <c r="J111" s="115"/>
      <c r="K111" s="115"/>
      <c r="L111" s="33"/>
      <c r="M111" s="170"/>
      <c r="N111" s="232"/>
      <c r="O111" s="232"/>
      <c r="P111" s="149">
        <f t="shared" si="60"/>
        <v>0</v>
      </c>
      <c r="Q111" s="147" t="str">
        <f t="shared" si="71"/>
        <v/>
      </c>
      <c r="R111" s="147" t="str">
        <f t="shared" si="41"/>
        <v/>
      </c>
      <c r="S111" s="147" t="str">
        <f t="shared" si="42"/>
        <v/>
      </c>
      <c r="T111" s="147" t="str">
        <f t="shared" si="43"/>
        <v/>
      </c>
      <c r="U111" s="147" t="str">
        <f t="shared" si="44"/>
        <v/>
      </c>
      <c r="V111" s="148" t="e">
        <f t="shared" si="45"/>
        <v>#VALUE!</v>
      </c>
      <c r="W111" s="149" t="str">
        <f t="shared" si="69"/>
        <v/>
      </c>
      <c r="X111" s="203"/>
      <c r="Y111" s="204"/>
      <c r="Z111" s="205"/>
      <c r="AA111" s="205"/>
      <c r="AB111" s="205"/>
      <c r="AC111" s="163"/>
      <c r="AD111" s="163"/>
      <c r="AE111" s="163"/>
      <c r="AF111" s="163"/>
      <c r="AG111" s="163"/>
      <c r="AH111" s="163"/>
      <c r="AI111" s="163"/>
      <c r="AJ111" s="163"/>
      <c r="AK111" s="163"/>
      <c r="AL111" s="154" t="str">
        <f t="shared" si="72"/>
        <v/>
      </c>
      <c r="AM111" s="47"/>
      <c r="AN111" s="156">
        <f t="shared" si="48"/>
        <v>0</v>
      </c>
      <c r="AP111" s="185">
        <f t="shared" si="61"/>
        <v>0</v>
      </c>
      <c r="AQ111" s="185">
        <f t="shared" si="62"/>
        <v>0</v>
      </c>
      <c r="AR111" s="186">
        <f t="shared" si="63"/>
        <v>0</v>
      </c>
      <c r="AS111" s="186">
        <f t="shared" si="49"/>
        <v>0</v>
      </c>
      <c r="AT111" s="186">
        <f t="shared" si="50"/>
        <v>0</v>
      </c>
      <c r="AU111" s="186">
        <f t="shared" si="51"/>
        <v>0</v>
      </c>
      <c r="AV111" s="186">
        <f t="shared" si="52"/>
        <v>0</v>
      </c>
      <c r="AW111" s="186">
        <f t="shared" si="53"/>
        <v>0</v>
      </c>
      <c r="AX111" s="186">
        <f t="shared" si="54"/>
        <v>0</v>
      </c>
      <c r="AY111" s="186">
        <f t="shared" si="55"/>
        <v>0</v>
      </c>
      <c r="AZ111" s="186">
        <f t="shared" si="56"/>
        <v>0</v>
      </c>
      <c r="BA111" s="186">
        <f t="shared" si="57"/>
        <v>0</v>
      </c>
      <c r="BB111" s="186">
        <f t="shared" si="58"/>
        <v>0</v>
      </c>
      <c r="BC111" s="186">
        <f t="shared" si="59"/>
        <v>0</v>
      </c>
    </row>
    <row r="112" spans="2:55" x14ac:dyDescent="0.3">
      <c r="B112" s="25">
        <v>107</v>
      </c>
      <c r="C112" s="362"/>
      <c r="D112" s="167"/>
      <c r="E112" s="168"/>
      <c r="F112" s="167"/>
      <c r="G112" s="361"/>
      <c r="H112" s="362"/>
      <c r="I112" s="219"/>
      <c r="J112" s="115"/>
      <c r="K112" s="115"/>
      <c r="L112" s="33"/>
      <c r="M112" s="170"/>
      <c r="N112" s="171"/>
      <c r="O112" s="171"/>
      <c r="P112" s="149">
        <f t="shared" si="60"/>
        <v>0</v>
      </c>
      <c r="Q112" s="147" t="str">
        <f t="shared" si="71"/>
        <v/>
      </c>
      <c r="R112" s="147" t="str">
        <f t="shared" si="41"/>
        <v/>
      </c>
      <c r="S112" s="147" t="str">
        <f t="shared" si="42"/>
        <v/>
      </c>
      <c r="T112" s="147" t="str">
        <f t="shared" si="43"/>
        <v/>
      </c>
      <c r="U112" s="147" t="str">
        <f t="shared" si="44"/>
        <v/>
      </c>
      <c r="V112" s="148" t="e">
        <f t="shared" si="45"/>
        <v>#VALUE!</v>
      </c>
      <c r="W112" s="149" t="str">
        <f t="shared" si="69"/>
        <v/>
      </c>
      <c r="X112" s="192"/>
      <c r="Y112" s="193"/>
      <c r="Z112" s="163"/>
      <c r="AA112" s="163"/>
      <c r="AB112" s="163"/>
      <c r="AC112" s="163"/>
      <c r="AD112" s="163"/>
      <c r="AE112" s="163"/>
      <c r="AF112" s="163"/>
      <c r="AG112" s="163"/>
      <c r="AH112" s="163"/>
      <c r="AI112" s="163"/>
      <c r="AJ112" s="163"/>
      <c r="AK112" s="163"/>
      <c r="AL112" s="154" t="str">
        <f t="shared" si="72"/>
        <v/>
      </c>
      <c r="AM112" s="47"/>
      <c r="AN112" s="149">
        <f t="shared" si="48"/>
        <v>0</v>
      </c>
      <c r="AP112" s="185">
        <f t="shared" si="61"/>
        <v>0</v>
      </c>
      <c r="AQ112" s="185">
        <f t="shared" si="62"/>
        <v>0</v>
      </c>
      <c r="AR112" s="186">
        <f t="shared" si="63"/>
        <v>0</v>
      </c>
      <c r="AS112" s="186">
        <f t="shared" si="49"/>
        <v>0</v>
      </c>
      <c r="AT112" s="186">
        <f t="shared" si="50"/>
        <v>0</v>
      </c>
      <c r="AU112" s="186">
        <f t="shared" si="51"/>
        <v>0</v>
      </c>
      <c r="AV112" s="186">
        <f t="shared" si="52"/>
        <v>0</v>
      </c>
      <c r="AW112" s="186">
        <f t="shared" si="53"/>
        <v>0</v>
      </c>
      <c r="AX112" s="186">
        <f t="shared" si="54"/>
        <v>0</v>
      </c>
      <c r="AY112" s="186">
        <f t="shared" si="55"/>
        <v>0</v>
      </c>
      <c r="AZ112" s="186">
        <f t="shared" si="56"/>
        <v>0</v>
      </c>
      <c r="BA112" s="186">
        <f t="shared" si="57"/>
        <v>0</v>
      </c>
      <c r="BB112" s="186">
        <f t="shared" si="58"/>
        <v>0</v>
      </c>
      <c r="BC112" s="186">
        <f t="shared" si="59"/>
        <v>0</v>
      </c>
    </row>
    <row r="113" spans="2:55" x14ac:dyDescent="0.3">
      <c r="B113" s="24">
        <v>108</v>
      </c>
      <c r="C113" s="168"/>
      <c r="D113" s="168"/>
      <c r="E113" s="167"/>
      <c r="F113" s="167"/>
      <c r="G113" s="361"/>
      <c r="H113" s="362"/>
      <c r="I113" s="219"/>
      <c r="J113" s="115"/>
      <c r="K113" s="115"/>
      <c r="L113" s="33"/>
      <c r="M113" s="170"/>
      <c r="N113" s="171"/>
      <c r="O113" s="171"/>
      <c r="P113" s="147">
        <f t="shared" si="60"/>
        <v>0</v>
      </c>
      <c r="Q113" s="147" t="str">
        <f t="shared" si="71"/>
        <v/>
      </c>
      <c r="R113" s="147" t="str">
        <f t="shared" si="41"/>
        <v/>
      </c>
      <c r="S113" s="147" t="str">
        <f t="shared" si="42"/>
        <v/>
      </c>
      <c r="T113" s="147" t="str">
        <f t="shared" si="43"/>
        <v/>
      </c>
      <c r="U113" s="147" t="str">
        <f t="shared" si="44"/>
        <v/>
      </c>
      <c r="V113" s="148" t="e">
        <f t="shared" si="45"/>
        <v>#VALUE!</v>
      </c>
      <c r="W113" s="149" t="str">
        <f t="shared" si="69"/>
        <v/>
      </c>
      <c r="X113" s="192"/>
      <c r="Y113" s="193"/>
      <c r="Z113" s="163"/>
      <c r="AA113" s="163"/>
      <c r="AB113" s="163"/>
      <c r="AC113" s="163"/>
      <c r="AD113" s="163"/>
      <c r="AE113" s="163"/>
      <c r="AF113" s="163"/>
      <c r="AG113" s="163"/>
      <c r="AH113" s="163"/>
      <c r="AI113" s="163"/>
      <c r="AJ113" s="163"/>
      <c r="AK113" s="163"/>
      <c r="AL113" s="154" t="str">
        <f t="shared" si="72"/>
        <v/>
      </c>
      <c r="AM113" s="47"/>
      <c r="AN113" s="149">
        <f t="shared" si="48"/>
        <v>0</v>
      </c>
      <c r="AP113" s="185">
        <f t="shared" si="61"/>
        <v>0</v>
      </c>
      <c r="AQ113" s="185">
        <f t="shared" si="62"/>
        <v>0</v>
      </c>
      <c r="AR113" s="186">
        <f t="shared" si="63"/>
        <v>0</v>
      </c>
      <c r="AS113" s="186">
        <f t="shared" si="49"/>
        <v>0</v>
      </c>
      <c r="AT113" s="186">
        <f t="shared" si="50"/>
        <v>0</v>
      </c>
      <c r="AU113" s="186">
        <f t="shared" si="51"/>
        <v>0</v>
      </c>
      <c r="AV113" s="186">
        <f t="shared" si="52"/>
        <v>0</v>
      </c>
      <c r="AW113" s="186">
        <f t="shared" si="53"/>
        <v>0</v>
      </c>
      <c r="AX113" s="186">
        <f t="shared" si="54"/>
        <v>0</v>
      </c>
      <c r="AY113" s="186">
        <f t="shared" si="55"/>
        <v>0</v>
      </c>
      <c r="AZ113" s="186">
        <f t="shared" si="56"/>
        <v>0</v>
      </c>
      <c r="BA113" s="186">
        <f t="shared" si="57"/>
        <v>0</v>
      </c>
      <c r="BB113" s="186">
        <f t="shared" si="58"/>
        <v>0</v>
      </c>
      <c r="BC113" s="186">
        <f t="shared" si="59"/>
        <v>0</v>
      </c>
    </row>
    <row r="114" spans="2:55" x14ac:dyDescent="0.3">
      <c r="B114" s="25">
        <v>109</v>
      </c>
      <c r="C114" s="168"/>
      <c r="D114" s="168"/>
      <c r="E114" s="167"/>
      <c r="F114" s="167"/>
      <c r="G114" s="167"/>
      <c r="H114" s="168"/>
      <c r="I114" s="219"/>
      <c r="J114" s="115"/>
      <c r="K114" s="115"/>
      <c r="L114" s="33"/>
      <c r="M114" s="170"/>
      <c r="N114" s="171"/>
      <c r="O114" s="171"/>
      <c r="P114" s="147">
        <f t="shared" si="60"/>
        <v>0</v>
      </c>
      <c r="Q114" s="147" t="str">
        <f t="shared" si="71"/>
        <v/>
      </c>
      <c r="R114" s="147" t="str">
        <f t="shared" si="41"/>
        <v/>
      </c>
      <c r="S114" s="147" t="str">
        <f t="shared" si="42"/>
        <v/>
      </c>
      <c r="T114" s="147" t="str">
        <f t="shared" si="43"/>
        <v/>
      </c>
      <c r="U114" s="147" t="str">
        <f t="shared" si="44"/>
        <v/>
      </c>
      <c r="V114" s="148" t="e">
        <f t="shared" si="45"/>
        <v>#VALUE!</v>
      </c>
      <c r="W114" s="149" t="str">
        <f t="shared" si="69"/>
        <v/>
      </c>
      <c r="X114" s="192"/>
      <c r="Y114" s="193"/>
      <c r="Z114" s="163"/>
      <c r="AA114" s="163"/>
      <c r="AB114" s="163"/>
      <c r="AC114" s="163"/>
      <c r="AD114" s="163"/>
      <c r="AE114" s="163"/>
      <c r="AF114" s="163"/>
      <c r="AG114" s="163"/>
      <c r="AH114" s="163"/>
      <c r="AI114" s="163"/>
      <c r="AJ114" s="163"/>
      <c r="AK114" s="163"/>
      <c r="AL114" s="154" t="str">
        <f t="shared" si="72"/>
        <v/>
      </c>
      <c r="AM114" s="47"/>
      <c r="AN114" s="149">
        <f t="shared" si="48"/>
        <v>0</v>
      </c>
      <c r="AP114" s="185">
        <f t="shared" si="61"/>
        <v>0</v>
      </c>
      <c r="AQ114" s="185">
        <f t="shared" si="62"/>
        <v>0</v>
      </c>
      <c r="AR114" s="186">
        <f t="shared" si="63"/>
        <v>0</v>
      </c>
      <c r="AS114" s="186">
        <f t="shared" si="49"/>
        <v>0</v>
      </c>
      <c r="AT114" s="186">
        <f t="shared" si="50"/>
        <v>0</v>
      </c>
      <c r="AU114" s="186">
        <f t="shared" si="51"/>
        <v>0</v>
      </c>
      <c r="AV114" s="186">
        <f t="shared" si="52"/>
        <v>0</v>
      </c>
      <c r="AW114" s="186">
        <f t="shared" si="53"/>
        <v>0</v>
      </c>
      <c r="AX114" s="186">
        <f t="shared" si="54"/>
        <v>0</v>
      </c>
      <c r="AY114" s="186">
        <f t="shared" si="55"/>
        <v>0</v>
      </c>
      <c r="AZ114" s="186">
        <f t="shared" si="56"/>
        <v>0</v>
      </c>
      <c r="BA114" s="186">
        <f t="shared" si="57"/>
        <v>0</v>
      </c>
      <c r="BB114" s="186">
        <f t="shared" si="58"/>
        <v>0</v>
      </c>
      <c r="BC114" s="186">
        <f t="shared" si="59"/>
        <v>0</v>
      </c>
    </row>
    <row r="115" spans="2:55" x14ac:dyDescent="0.3">
      <c r="B115" s="24">
        <v>110</v>
      </c>
      <c r="C115" s="362"/>
      <c r="D115" s="362"/>
      <c r="E115" s="362"/>
      <c r="F115" s="167"/>
      <c r="G115" s="167"/>
      <c r="H115" s="168"/>
      <c r="I115" s="219"/>
      <c r="J115" s="115"/>
      <c r="K115" s="115"/>
      <c r="L115" s="33"/>
      <c r="M115" s="170"/>
      <c r="N115" s="171"/>
      <c r="O115" s="227"/>
      <c r="P115" s="155">
        <f t="shared" si="60"/>
        <v>0</v>
      </c>
      <c r="Q115" s="147" t="str">
        <f t="shared" si="71"/>
        <v/>
      </c>
      <c r="R115" s="147" t="str">
        <f t="shared" si="41"/>
        <v/>
      </c>
      <c r="S115" s="147" t="str">
        <f t="shared" si="42"/>
        <v/>
      </c>
      <c r="T115" s="147" t="str">
        <f t="shared" si="43"/>
        <v/>
      </c>
      <c r="U115" s="147" t="str">
        <f t="shared" si="44"/>
        <v/>
      </c>
      <c r="V115" s="148" t="e">
        <f t="shared" si="45"/>
        <v>#VALUE!</v>
      </c>
      <c r="W115" s="149" t="str">
        <f t="shared" si="69"/>
        <v/>
      </c>
      <c r="X115" s="194"/>
      <c r="Y115" s="195"/>
      <c r="Z115" s="196"/>
      <c r="AA115" s="196"/>
      <c r="AB115" s="196"/>
      <c r="AC115" s="196"/>
      <c r="AD115" s="196"/>
      <c r="AE115" s="196"/>
      <c r="AF115" s="196"/>
      <c r="AG115" s="196"/>
      <c r="AH115" s="196"/>
      <c r="AI115" s="196"/>
      <c r="AJ115" s="196"/>
      <c r="AK115" s="196"/>
      <c r="AL115" s="154" t="str">
        <f t="shared" si="72"/>
        <v/>
      </c>
      <c r="AM115" s="48"/>
      <c r="AN115" s="155">
        <f t="shared" si="48"/>
        <v>0</v>
      </c>
      <c r="AP115" s="185">
        <f t="shared" si="61"/>
        <v>0</v>
      </c>
      <c r="AQ115" s="185">
        <f t="shared" si="62"/>
        <v>0</v>
      </c>
      <c r="AR115" s="186">
        <f t="shared" si="63"/>
        <v>0</v>
      </c>
      <c r="AS115" s="186">
        <f t="shared" si="49"/>
        <v>0</v>
      </c>
      <c r="AT115" s="186">
        <f t="shared" si="50"/>
        <v>0</v>
      </c>
      <c r="AU115" s="186">
        <f t="shared" si="51"/>
        <v>0</v>
      </c>
      <c r="AV115" s="186">
        <f t="shared" si="52"/>
        <v>0</v>
      </c>
      <c r="AW115" s="186">
        <f t="shared" si="53"/>
        <v>0</v>
      </c>
      <c r="AX115" s="186">
        <f t="shared" si="54"/>
        <v>0</v>
      </c>
      <c r="AY115" s="186">
        <f t="shared" si="55"/>
        <v>0</v>
      </c>
      <c r="AZ115" s="186">
        <f t="shared" si="56"/>
        <v>0</v>
      </c>
      <c r="BA115" s="186">
        <f t="shared" si="57"/>
        <v>0</v>
      </c>
      <c r="BB115" s="186">
        <f t="shared" si="58"/>
        <v>0</v>
      </c>
      <c r="BC115" s="186">
        <f t="shared" si="59"/>
        <v>0</v>
      </c>
    </row>
    <row r="116" spans="2:55" x14ac:dyDescent="0.3">
      <c r="B116" s="25">
        <v>111</v>
      </c>
      <c r="C116" s="362"/>
      <c r="D116" s="362"/>
      <c r="E116" s="362"/>
      <c r="F116" s="167"/>
      <c r="G116" s="167"/>
      <c r="H116" s="168"/>
      <c r="I116" s="219"/>
      <c r="J116" s="115"/>
      <c r="K116" s="115"/>
      <c r="L116" s="33"/>
      <c r="M116" s="170"/>
      <c r="N116" s="171"/>
      <c r="O116" s="171"/>
      <c r="P116" s="147">
        <f t="shared" si="60"/>
        <v>0</v>
      </c>
      <c r="Q116" s="147" t="str">
        <f t="shared" si="71"/>
        <v/>
      </c>
      <c r="R116" s="147" t="str">
        <f t="shared" si="41"/>
        <v/>
      </c>
      <c r="S116" s="147" t="str">
        <f t="shared" si="42"/>
        <v/>
      </c>
      <c r="T116" s="147" t="str">
        <f t="shared" si="43"/>
        <v/>
      </c>
      <c r="U116" s="147" t="str">
        <f t="shared" si="44"/>
        <v/>
      </c>
      <c r="V116" s="148" t="e">
        <f t="shared" si="45"/>
        <v>#VALUE!</v>
      </c>
      <c r="W116" s="149" t="str">
        <f t="shared" si="69"/>
        <v/>
      </c>
      <c r="X116" s="192"/>
      <c r="Y116" s="193"/>
      <c r="Z116" s="163"/>
      <c r="AA116" s="163"/>
      <c r="AB116" s="163"/>
      <c r="AC116" s="163"/>
      <c r="AD116" s="163"/>
      <c r="AE116" s="163"/>
      <c r="AF116" s="163"/>
      <c r="AG116" s="163"/>
      <c r="AH116" s="163"/>
      <c r="AI116" s="163"/>
      <c r="AJ116" s="163"/>
      <c r="AK116" s="163"/>
      <c r="AL116" s="154" t="str">
        <f t="shared" si="72"/>
        <v/>
      </c>
      <c r="AM116" s="47"/>
      <c r="AN116" s="149">
        <f t="shared" si="48"/>
        <v>0</v>
      </c>
      <c r="AP116" s="185">
        <f t="shared" si="61"/>
        <v>0</v>
      </c>
      <c r="AQ116" s="185">
        <f t="shared" si="62"/>
        <v>0</v>
      </c>
      <c r="AR116" s="186">
        <f t="shared" si="63"/>
        <v>0</v>
      </c>
      <c r="AS116" s="186">
        <f t="shared" si="49"/>
        <v>0</v>
      </c>
      <c r="AT116" s="186">
        <f t="shared" si="50"/>
        <v>0</v>
      </c>
      <c r="AU116" s="186">
        <f t="shared" si="51"/>
        <v>0</v>
      </c>
      <c r="AV116" s="186">
        <f t="shared" si="52"/>
        <v>0</v>
      </c>
      <c r="AW116" s="186">
        <f t="shared" si="53"/>
        <v>0</v>
      </c>
      <c r="AX116" s="186">
        <f t="shared" si="54"/>
        <v>0</v>
      </c>
      <c r="AY116" s="186">
        <f t="shared" si="55"/>
        <v>0</v>
      </c>
      <c r="AZ116" s="186">
        <f t="shared" si="56"/>
        <v>0</v>
      </c>
      <c r="BA116" s="186">
        <f t="shared" si="57"/>
        <v>0</v>
      </c>
      <c r="BB116" s="186">
        <f t="shared" si="58"/>
        <v>0</v>
      </c>
      <c r="BC116" s="186">
        <f t="shared" si="59"/>
        <v>0</v>
      </c>
    </row>
    <row r="117" spans="2:55" x14ac:dyDescent="0.3">
      <c r="B117" s="24">
        <v>112</v>
      </c>
      <c r="C117" s="168"/>
      <c r="D117" s="167"/>
      <c r="E117" s="362"/>
      <c r="F117" s="167"/>
      <c r="G117" s="167"/>
      <c r="H117" s="168"/>
      <c r="I117" s="219"/>
      <c r="J117" s="115"/>
      <c r="K117" s="115"/>
      <c r="L117" s="33"/>
      <c r="M117" s="170"/>
      <c r="N117" s="171"/>
      <c r="O117" s="171"/>
      <c r="P117" s="155">
        <f t="shared" si="60"/>
        <v>0</v>
      </c>
      <c r="Q117" s="147" t="str">
        <f t="shared" si="71"/>
        <v/>
      </c>
      <c r="R117" s="147" t="str">
        <f t="shared" si="41"/>
        <v/>
      </c>
      <c r="S117" s="147" t="str">
        <f t="shared" si="42"/>
        <v/>
      </c>
      <c r="T117" s="147" t="str">
        <f t="shared" si="43"/>
        <v/>
      </c>
      <c r="U117" s="147" t="str">
        <f t="shared" si="44"/>
        <v/>
      </c>
      <c r="V117" s="148" t="e">
        <f t="shared" si="45"/>
        <v>#VALUE!</v>
      </c>
      <c r="W117" s="149" t="str">
        <f t="shared" si="69"/>
        <v/>
      </c>
      <c r="X117" s="194"/>
      <c r="Y117" s="195"/>
      <c r="Z117" s="196"/>
      <c r="AA117" s="196"/>
      <c r="AB117" s="196"/>
      <c r="AC117" s="196"/>
      <c r="AD117" s="196"/>
      <c r="AE117" s="196"/>
      <c r="AF117" s="196"/>
      <c r="AG117" s="196"/>
      <c r="AH117" s="196"/>
      <c r="AI117" s="196"/>
      <c r="AJ117" s="196"/>
      <c r="AK117" s="196"/>
      <c r="AL117" s="154" t="str">
        <f t="shared" si="72"/>
        <v/>
      </c>
      <c r="AM117" s="47"/>
      <c r="AN117" s="155">
        <f t="shared" si="48"/>
        <v>0</v>
      </c>
      <c r="AP117" s="185">
        <f t="shared" si="61"/>
        <v>0</v>
      </c>
      <c r="AQ117" s="185">
        <f t="shared" si="62"/>
        <v>0</v>
      </c>
      <c r="AR117" s="186">
        <f t="shared" si="63"/>
        <v>0</v>
      </c>
      <c r="AS117" s="186">
        <f t="shared" si="49"/>
        <v>0</v>
      </c>
      <c r="AT117" s="186">
        <f t="shared" si="50"/>
        <v>0</v>
      </c>
      <c r="AU117" s="186">
        <f t="shared" si="51"/>
        <v>0</v>
      </c>
      <c r="AV117" s="186">
        <f t="shared" si="52"/>
        <v>0</v>
      </c>
      <c r="AW117" s="186">
        <f t="shared" si="53"/>
        <v>0</v>
      </c>
      <c r="AX117" s="186">
        <f t="shared" si="54"/>
        <v>0</v>
      </c>
      <c r="AY117" s="186">
        <f t="shared" si="55"/>
        <v>0</v>
      </c>
      <c r="AZ117" s="186">
        <f t="shared" si="56"/>
        <v>0</v>
      </c>
      <c r="BA117" s="186">
        <f t="shared" si="57"/>
        <v>0</v>
      </c>
      <c r="BB117" s="186">
        <f t="shared" si="58"/>
        <v>0</v>
      </c>
      <c r="BC117" s="186">
        <f t="shared" si="59"/>
        <v>0</v>
      </c>
    </row>
    <row r="118" spans="2:55" x14ac:dyDescent="0.3">
      <c r="B118" s="25">
        <v>113</v>
      </c>
      <c r="C118" s="168"/>
      <c r="D118" s="168"/>
      <c r="E118" s="362"/>
      <c r="F118" s="167"/>
      <c r="G118" s="167"/>
      <c r="H118" s="168"/>
      <c r="I118" s="219"/>
      <c r="J118" s="115"/>
      <c r="K118" s="115"/>
      <c r="L118" s="33"/>
      <c r="M118" s="170"/>
      <c r="N118" s="171"/>
      <c r="O118" s="171"/>
      <c r="P118" s="147">
        <f t="shared" si="60"/>
        <v>0</v>
      </c>
      <c r="Q118" s="147" t="str">
        <f t="shared" si="71"/>
        <v/>
      </c>
      <c r="R118" s="147" t="str">
        <f t="shared" si="41"/>
        <v/>
      </c>
      <c r="S118" s="147" t="str">
        <f t="shared" si="42"/>
        <v/>
      </c>
      <c r="T118" s="147" t="str">
        <f t="shared" si="43"/>
        <v/>
      </c>
      <c r="U118" s="147" t="str">
        <f t="shared" si="44"/>
        <v/>
      </c>
      <c r="V118" s="148" t="e">
        <f t="shared" si="45"/>
        <v>#VALUE!</v>
      </c>
      <c r="W118" s="149" t="str">
        <f t="shared" si="69"/>
        <v/>
      </c>
      <c r="X118" s="192"/>
      <c r="Y118" s="193"/>
      <c r="Z118" s="163"/>
      <c r="AA118" s="163"/>
      <c r="AB118" s="163"/>
      <c r="AC118" s="163"/>
      <c r="AD118" s="163"/>
      <c r="AE118" s="163"/>
      <c r="AF118" s="163"/>
      <c r="AG118" s="163"/>
      <c r="AH118" s="163"/>
      <c r="AI118" s="163"/>
      <c r="AJ118" s="163"/>
      <c r="AK118" s="163"/>
      <c r="AL118" s="154" t="str">
        <f t="shared" si="72"/>
        <v/>
      </c>
      <c r="AM118" s="47"/>
      <c r="AN118" s="149">
        <f t="shared" si="48"/>
        <v>0</v>
      </c>
      <c r="AP118" s="185">
        <f t="shared" si="61"/>
        <v>0</v>
      </c>
      <c r="AQ118" s="185">
        <f t="shared" si="62"/>
        <v>0</v>
      </c>
      <c r="AR118" s="186">
        <f t="shared" si="63"/>
        <v>0</v>
      </c>
      <c r="AS118" s="186">
        <f t="shared" si="49"/>
        <v>0</v>
      </c>
      <c r="AT118" s="186">
        <f t="shared" si="50"/>
        <v>0</v>
      </c>
      <c r="AU118" s="186">
        <f t="shared" si="51"/>
        <v>0</v>
      </c>
      <c r="AV118" s="186">
        <f t="shared" si="52"/>
        <v>0</v>
      </c>
      <c r="AW118" s="186">
        <f t="shared" si="53"/>
        <v>0</v>
      </c>
      <c r="AX118" s="186">
        <f t="shared" si="54"/>
        <v>0</v>
      </c>
      <c r="AY118" s="186">
        <f t="shared" si="55"/>
        <v>0</v>
      </c>
      <c r="AZ118" s="186">
        <f t="shared" si="56"/>
        <v>0</v>
      </c>
      <c r="BA118" s="186">
        <f t="shared" si="57"/>
        <v>0</v>
      </c>
      <c r="BB118" s="186">
        <f t="shared" si="58"/>
        <v>0</v>
      </c>
      <c r="BC118" s="186">
        <f t="shared" si="59"/>
        <v>0</v>
      </c>
    </row>
    <row r="119" spans="2:55" x14ac:dyDescent="0.3">
      <c r="B119" s="24">
        <v>114</v>
      </c>
      <c r="C119" s="168"/>
      <c r="D119" s="168"/>
      <c r="E119" s="167"/>
      <c r="F119" s="167"/>
      <c r="G119" s="167"/>
      <c r="H119" s="168"/>
      <c r="I119" s="219"/>
      <c r="J119" s="115"/>
      <c r="K119" s="115"/>
      <c r="L119" s="33"/>
      <c r="M119" s="170"/>
      <c r="N119" s="171"/>
      <c r="O119" s="171"/>
      <c r="P119" s="149">
        <f t="shared" si="60"/>
        <v>0</v>
      </c>
      <c r="Q119" s="147" t="str">
        <f t="shared" si="71"/>
        <v/>
      </c>
      <c r="R119" s="147" t="str">
        <f t="shared" si="41"/>
        <v/>
      </c>
      <c r="S119" s="147" t="str">
        <f t="shared" si="42"/>
        <v/>
      </c>
      <c r="T119" s="147" t="str">
        <f t="shared" si="43"/>
        <v/>
      </c>
      <c r="U119" s="147" t="str">
        <f t="shared" si="44"/>
        <v/>
      </c>
      <c r="V119" s="148" t="e">
        <f t="shared" si="45"/>
        <v>#VALUE!</v>
      </c>
      <c r="W119" s="149" t="str">
        <f t="shared" si="69"/>
        <v/>
      </c>
      <c r="X119" s="192"/>
      <c r="Y119" s="193"/>
      <c r="Z119" s="163"/>
      <c r="AA119" s="163"/>
      <c r="AB119" s="163"/>
      <c r="AC119" s="163"/>
      <c r="AD119" s="163"/>
      <c r="AE119" s="163"/>
      <c r="AF119" s="163"/>
      <c r="AG119" s="163"/>
      <c r="AH119" s="163"/>
      <c r="AI119" s="163"/>
      <c r="AJ119" s="163"/>
      <c r="AK119" s="163"/>
      <c r="AL119" s="154" t="str">
        <f t="shared" si="72"/>
        <v/>
      </c>
      <c r="AM119" s="47"/>
      <c r="AN119" s="149">
        <f t="shared" si="48"/>
        <v>0</v>
      </c>
      <c r="AP119" s="185">
        <f t="shared" si="61"/>
        <v>0</v>
      </c>
      <c r="AQ119" s="185">
        <f t="shared" si="62"/>
        <v>0</v>
      </c>
      <c r="AR119" s="186">
        <f t="shared" si="63"/>
        <v>0</v>
      </c>
      <c r="AS119" s="186">
        <f t="shared" si="49"/>
        <v>0</v>
      </c>
      <c r="AT119" s="186">
        <f t="shared" si="50"/>
        <v>0</v>
      </c>
      <c r="AU119" s="186">
        <f t="shared" si="51"/>
        <v>0</v>
      </c>
      <c r="AV119" s="186">
        <f t="shared" si="52"/>
        <v>0</v>
      </c>
      <c r="AW119" s="186">
        <f t="shared" si="53"/>
        <v>0</v>
      </c>
      <c r="AX119" s="186">
        <f t="shared" si="54"/>
        <v>0</v>
      </c>
      <c r="AY119" s="186">
        <f t="shared" si="55"/>
        <v>0</v>
      </c>
      <c r="AZ119" s="186">
        <f t="shared" si="56"/>
        <v>0</v>
      </c>
      <c r="BA119" s="186">
        <f t="shared" si="57"/>
        <v>0</v>
      </c>
      <c r="BB119" s="186">
        <f t="shared" si="58"/>
        <v>0</v>
      </c>
      <c r="BC119" s="186">
        <f t="shared" si="59"/>
        <v>0</v>
      </c>
    </row>
    <row r="120" spans="2:55" x14ac:dyDescent="0.3">
      <c r="B120" s="25">
        <v>115</v>
      </c>
      <c r="C120" s="168"/>
      <c r="D120" s="168"/>
      <c r="E120" s="167"/>
      <c r="F120" s="167"/>
      <c r="G120" s="167"/>
      <c r="H120" s="168"/>
      <c r="I120" s="219"/>
      <c r="J120" s="115"/>
      <c r="K120" s="115"/>
      <c r="L120" s="33"/>
      <c r="M120" s="170"/>
      <c r="N120" s="171"/>
      <c r="O120" s="171"/>
      <c r="P120" s="149">
        <f t="shared" si="60"/>
        <v>0</v>
      </c>
      <c r="Q120" s="147" t="str">
        <f t="shared" si="71"/>
        <v/>
      </c>
      <c r="R120" s="147" t="str">
        <f t="shared" si="41"/>
        <v/>
      </c>
      <c r="S120" s="147" t="str">
        <f t="shared" si="42"/>
        <v/>
      </c>
      <c r="T120" s="147" t="str">
        <f t="shared" si="43"/>
        <v/>
      </c>
      <c r="U120" s="147" t="str">
        <f t="shared" si="44"/>
        <v/>
      </c>
      <c r="V120" s="148" t="e">
        <f t="shared" si="45"/>
        <v>#VALUE!</v>
      </c>
      <c r="W120" s="149" t="str">
        <f t="shared" si="69"/>
        <v/>
      </c>
      <c r="X120" s="192"/>
      <c r="Y120" s="193"/>
      <c r="Z120" s="163"/>
      <c r="AA120" s="163"/>
      <c r="AB120" s="163"/>
      <c r="AC120" s="163"/>
      <c r="AD120" s="163"/>
      <c r="AE120" s="163"/>
      <c r="AF120" s="163"/>
      <c r="AG120" s="163"/>
      <c r="AH120" s="163"/>
      <c r="AI120" s="163"/>
      <c r="AJ120" s="163"/>
      <c r="AK120" s="163"/>
      <c r="AL120" s="154" t="str">
        <f t="shared" si="72"/>
        <v/>
      </c>
      <c r="AM120" s="47"/>
      <c r="AN120" s="149">
        <f t="shared" si="48"/>
        <v>0</v>
      </c>
      <c r="AP120" s="185">
        <f t="shared" si="61"/>
        <v>0</v>
      </c>
      <c r="AQ120" s="185">
        <f t="shared" si="62"/>
        <v>0</v>
      </c>
      <c r="AR120" s="186">
        <f t="shared" si="63"/>
        <v>0</v>
      </c>
      <c r="AS120" s="186">
        <f t="shared" si="49"/>
        <v>0</v>
      </c>
      <c r="AT120" s="186">
        <f t="shared" si="50"/>
        <v>0</v>
      </c>
      <c r="AU120" s="186">
        <f t="shared" si="51"/>
        <v>0</v>
      </c>
      <c r="AV120" s="186">
        <f t="shared" si="52"/>
        <v>0</v>
      </c>
      <c r="AW120" s="186">
        <f t="shared" si="53"/>
        <v>0</v>
      </c>
      <c r="AX120" s="186">
        <f t="shared" si="54"/>
        <v>0</v>
      </c>
      <c r="AY120" s="186">
        <f t="shared" si="55"/>
        <v>0</v>
      </c>
      <c r="AZ120" s="186">
        <f t="shared" si="56"/>
        <v>0</v>
      </c>
      <c r="BA120" s="186">
        <f t="shared" si="57"/>
        <v>0</v>
      </c>
      <c r="BB120" s="186">
        <f t="shared" si="58"/>
        <v>0</v>
      </c>
      <c r="BC120" s="186">
        <f t="shared" si="59"/>
        <v>0</v>
      </c>
    </row>
    <row r="121" spans="2:55" x14ac:dyDescent="0.3">
      <c r="B121" s="24">
        <v>116</v>
      </c>
      <c r="C121" s="362"/>
      <c r="D121" s="362"/>
      <c r="E121" s="167"/>
      <c r="F121" s="167"/>
      <c r="G121" s="167"/>
      <c r="H121" s="168"/>
      <c r="I121" s="219"/>
      <c r="J121" s="115"/>
      <c r="K121" s="115"/>
      <c r="L121" s="33"/>
      <c r="M121" s="170"/>
      <c r="N121" s="171"/>
      <c r="O121" s="171"/>
      <c r="P121" s="149">
        <f t="shared" si="60"/>
        <v>0</v>
      </c>
      <c r="Q121" s="147" t="str">
        <f t="shared" si="71"/>
        <v/>
      </c>
      <c r="R121" s="147" t="str">
        <f t="shared" si="41"/>
        <v/>
      </c>
      <c r="S121" s="147" t="str">
        <f t="shared" si="42"/>
        <v/>
      </c>
      <c r="T121" s="147" t="str">
        <f t="shared" si="43"/>
        <v/>
      </c>
      <c r="U121" s="147" t="str">
        <f t="shared" si="44"/>
        <v/>
      </c>
      <c r="V121" s="148" t="e">
        <f t="shared" si="45"/>
        <v>#VALUE!</v>
      </c>
      <c r="W121" s="149" t="str">
        <f t="shared" si="69"/>
        <v/>
      </c>
      <c r="X121" s="192"/>
      <c r="Y121" s="193"/>
      <c r="Z121" s="163"/>
      <c r="AA121" s="163"/>
      <c r="AB121" s="163"/>
      <c r="AC121" s="163"/>
      <c r="AD121" s="163"/>
      <c r="AE121" s="163"/>
      <c r="AF121" s="163"/>
      <c r="AG121" s="163"/>
      <c r="AH121" s="163"/>
      <c r="AI121" s="163"/>
      <c r="AJ121" s="163"/>
      <c r="AK121" s="163"/>
      <c r="AL121" s="154" t="str">
        <f t="shared" si="72"/>
        <v/>
      </c>
      <c r="AM121" s="47"/>
      <c r="AN121" s="149">
        <f t="shared" si="48"/>
        <v>0</v>
      </c>
      <c r="AP121" s="185">
        <f t="shared" si="61"/>
        <v>0</v>
      </c>
      <c r="AQ121" s="185">
        <f t="shared" si="62"/>
        <v>0</v>
      </c>
      <c r="AR121" s="186">
        <f t="shared" si="63"/>
        <v>0</v>
      </c>
      <c r="AS121" s="186">
        <f t="shared" si="49"/>
        <v>0</v>
      </c>
      <c r="AT121" s="186">
        <f t="shared" si="50"/>
        <v>0</v>
      </c>
      <c r="AU121" s="186">
        <f t="shared" si="51"/>
        <v>0</v>
      </c>
      <c r="AV121" s="186">
        <f t="shared" si="52"/>
        <v>0</v>
      </c>
      <c r="AW121" s="186">
        <f t="shared" si="53"/>
        <v>0</v>
      </c>
      <c r="AX121" s="186">
        <f t="shared" si="54"/>
        <v>0</v>
      </c>
      <c r="AY121" s="186">
        <f t="shared" si="55"/>
        <v>0</v>
      </c>
      <c r="AZ121" s="186">
        <f t="shared" si="56"/>
        <v>0</v>
      </c>
      <c r="BA121" s="186">
        <f t="shared" si="57"/>
        <v>0</v>
      </c>
      <c r="BB121" s="186">
        <f t="shared" si="58"/>
        <v>0</v>
      </c>
      <c r="BC121" s="186">
        <f t="shared" si="59"/>
        <v>0</v>
      </c>
    </row>
    <row r="122" spans="2:55" x14ac:dyDescent="0.3">
      <c r="B122" s="25">
        <v>117</v>
      </c>
      <c r="C122" s="362"/>
      <c r="D122" s="362"/>
      <c r="E122" s="167"/>
      <c r="F122" s="167"/>
      <c r="G122" s="167"/>
      <c r="H122" s="168"/>
      <c r="I122" s="219"/>
      <c r="J122" s="115"/>
      <c r="K122" s="115"/>
      <c r="L122" s="33"/>
      <c r="M122" s="170"/>
      <c r="N122" s="171"/>
      <c r="O122" s="171"/>
      <c r="P122" s="149">
        <f t="shared" si="60"/>
        <v>0</v>
      </c>
      <c r="Q122" s="147" t="str">
        <f t="shared" si="71"/>
        <v/>
      </c>
      <c r="R122" s="147" t="str">
        <f t="shared" si="41"/>
        <v/>
      </c>
      <c r="S122" s="147" t="str">
        <f t="shared" si="42"/>
        <v/>
      </c>
      <c r="T122" s="147" t="str">
        <f t="shared" si="43"/>
        <v/>
      </c>
      <c r="U122" s="147" t="str">
        <f t="shared" si="44"/>
        <v/>
      </c>
      <c r="V122" s="148" t="e">
        <f t="shared" si="45"/>
        <v>#VALUE!</v>
      </c>
      <c r="W122" s="149" t="str">
        <f t="shared" si="69"/>
        <v/>
      </c>
      <c r="X122" s="192"/>
      <c r="Y122" s="193"/>
      <c r="Z122" s="163"/>
      <c r="AA122" s="163"/>
      <c r="AB122" s="163"/>
      <c r="AC122" s="163"/>
      <c r="AD122" s="163"/>
      <c r="AE122" s="163"/>
      <c r="AF122" s="163"/>
      <c r="AG122" s="163"/>
      <c r="AH122" s="163"/>
      <c r="AI122" s="163"/>
      <c r="AJ122" s="163"/>
      <c r="AK122" s="163"/>
      <c r="AL122" s="154" t="str">
        <f t="shared" si="72"/>
        <v/>
      </c>
      <c r="AM122" s="47"/>
      <c r="AN122" s="149">
        <f t="shared" si="48"/>
        <v>0</v>
      </c>
      <c r="AP122" s="185">
        <f t="shared" si="61"/>
        <v>0</v>
      </c>
      <c r="AQ122" s="185">
        <f t="shared" si="62"/>
        <v>0</v>
      </c>
      <c r="AR122" s="186">
        <f t="shared" si="63"/>
        <v>0</v>
      </c>
      <c r="AS122" s="186">
        <f t="shared" si="49"/>
        <v>0</v>
      </c>
      <c r="AT122" s="186">
        <f t="shared" si="50"/>
        <v>0</v>
      </c>
      <c r="AU122" s="186">
        <f t="shared" si="51"/>
        <v>0</v>
      </c>
      <c r="AV122" s="186">
        <f t="shared" si="52"/>
        <v>0</v>
      </c>
      <c r="AW122" s="186">
        <f t="shared" si="53"/>
        <v>0</v>
      </c>
      <c r="AX122" s="186">
        <f t="shared" si="54"/>
        <v>0</v>
      </c>
      <c r="AY122" s="186">
        <f t="shared" si="55"/>
        <v>0</v>
      </c>
      <c r="AZ122" s="186">
        <f t="shared" si="56"/>
        <v>0</v>
      </c>
      <c r="BA122" s="186">
        <f t="shared" si="57"/>
        <v>0</v>
      </c>
      <c r="BB122" s="186">
        <f t="shared" si="58"/>
        <v>0</v>
      </c>
      <c r="BC122" s="186">
        <f t="shared" si="59"/>
        <v>0</v>
      </c>
    </row>
    <row r="123" spans="2:55" x14ac:dyDescent="0.3">
      <c r="B123" s="24">
        <v>118</v>
      </c>
      <c r="C123" s="168"/>
      <c r="D123" s="167"/>
      <c r="E123" s="167"/>
      <c r="F123" s="167"/>
      <c r="G123" s="167"/>
      <c r="H123" s="168"/>
      <c r="I123" s="219"/>
      <c r="J123" s="115"/>
      <c r="K123" s="115"/>
      <c r="L123" s="33"/>
      <c r="M123" s="170"/>
      <c r="N123" s="171"/>
      <c r="O123" s="171"/>
      <c r="P123" s="156">
        <f t="shared" si="60"/>
        <v>0</v>
      </c>
      <c r="Q123" s="147" t="str">
        <f t="shared" si="71"/>
        <v/>
      </c>
      <c r="R123" s="147" t="str">
        <f t="shared" si="41"/>
        <v/>
      </c>
      <c r="S123" s="147" t="str">
        <f t="shared" si="42"/>
        <v/>
      </c>
      <c r="T123" s="147" t="str">
        <f t="shared" si="43"/>
        <v/>
      </c>
      <c r="U123" s="147" t="str">
        <f t="shared" si="44"/>
        <v/>
      </c>
      <c r="V123" s="148" t="e">
        <f t="shared" si="45"/>
        <v>#VALUE!</v>
      </c>
      <c r="W123" s="149" t="str">
        <f t="shared" si="69"/>
        <v/>
      </c>
      <c r="X123" s="203"/>
      <c r="Y123" s="204"/>
      <c r="Z123" s="205"/>
      <c r="AA123" s="205"/>
      <c r="AB123" s="205"/>
      <c r="AC123" s="205"/>
      <c r="AD123" s="205"/>
      <c r="AE123" s="205"/>
      <c r="AF123" s="205"/>
      <c r="AG123" s="205"/>
      <c r="AH123" s="205"/>
      <c r="AI123" s="205"/>
      <c r="AJ123" s="205"/>
      <c r="AK123" s="205"/>
      <c r="AL123" s="154" t="str">
        <f t="shared" si="72"/>
        <v/>
      </c>
      <c r="AM123" s="47"/>
      <c r="AN123" s="156">
        <f t="shared" si="48"/>
        <v>0</v>
      </c>
      <c r="AP123" s="185">
        <f t="shared" si="61"/>
        <v>0</v>
      </c>
      <c r="AQ123" s="185">
        <f t="shared" si="62"/>
        <v>0</v>
      </c>
      <c r="AR123" s="186">
        <f t="shared" si="63"/>
        <v>0</v>
      </c>
      <c r="AS123" s="186">
        <f t="shared" si="49"/>
        <v>0</v>
      </c>
      <c r="AT123" s="186">
        <f t="shared" si="50"/>
        <v>0</v>
      </c>
      <c r="AU123" s="186">
        <f t="shared" si="51"/>
        <v>0</v>
      </c>
      <c r="AV123" s="186">
        <f t="shared" si="52"/>
        <v>0</v>
      </c>
      <c r="AW123" s="186">
        <f t="shared" si="53"/>
        <v>0</v>
      </c>
      <c r="AX123" s="186">
        <f t="shared" si="54"/>
        <v>0</v>
      </c>
      <c r="AY123" s="186">
        <f t="shared" si="55"/>
        <v>0</v>
      </c>
      <c r="AZ123" s="186">
        <f t="shared" si="56"/>
        <v>0</v>
      </c>
      <c r="BA123" s="186">
        <f t="shared" si="57"/>
        <v>0</v>
      </c>
      <c r="BB123" s="186">
        <f t="shared" si="58"/>
        <v>0</v>
      </c>
      <c r="BC123" s="186">
        <f t="shared" si="59"/>
        <v>0</v>
      </c>
    </row>
    <row r="124" spans="2:55" x14ac:dyDescent="0.3">
      <c r="B124" s="25">
        <v>119</v>
      </c>
      <c r="C124" s="168"/>
      <c r="D124" s="168"/>
      <c r="E124" s="167"/>
      <c r="F124" s="167"/>
      <c r="G124" s="167"/>
      <c r="H124" s="168"/>
      <c r="I124" s="219"/>
      <c r="J124" s="115"/>
      <c r="K124" s="115"/>
      <c r="L124" s="33"/>
      <c r="M124" s="170"/>
      <c r="N124" s="171"/>
      <c r="O124" s="171"/>
      <c r="P124" s="149">
        <f t="shared" si="60"/>
        <v>0</v>
      </c>
      <c r="Q124" s="147" t="str">
        <f t="shared" si="71"/>
        <v/>
      </c>
      <c r="R124" s="147" t="str">
        <f t="shared" si="41"/>
        <v/>
      </c>
      <c r="S124" s="147" t="str">
        <f t="shared" si="42"/>
        <v/>
      </c>
      <c r="T124" s="147" t="str">
        <f t="shared" si="43"/>
        <v/>
      </c>
      <c r="U124" s="147" t="str">
        <f t="shared" si="44"/>
        <v/>
      </c>
      <c r="V124" s="148" t="e">
        <f t="shared" si="45"/>
        <v>#VALUE!</v>
      </c>
      <c r="W124" s="149" t="str">
        <f t="shared" si="69"/>
        <v/>
      </c>
      <c r="X124" s="192"/>
      <c r="Y124" s="193"/>
      <c r="Z124" s="163"/>
      <c r="AA124" s="163"/>
      <c r="AB124" s="163"/>
      <c r="AC124" s="163"/>
      <c r="AD124" s="163"/>
      <c r="AE124" s="163"/>
      <c r="AF124" s="163"/>
      <c r="AG124" s="163"/>
      <c r="AH124" s="163"/>
      <c r="AI124" s="163"/>
      <c r="AJ124" s="163"/>
      <c r="AK124" s="163"/>
      <c r="AL124" s="154" t="str">
        <f t="shared" si="72"/>
        <v/>
      </c>
      <c r="AM124" s="47"/>
      <c r="AN124" s="149">
        <f t="shared" si="48"/>
        <v>0</v>
      </c>
      <c r="AP124" s="185">
        <f t="shared" si="61"/>
        <v>0</v>
      </c>
      <c r="AQ124" s="185">
        <f t="shared" si="62"/>
        <v>0</v>
      </c>
      <c r="AR124" s="186">
        <f t="shared" si="63"/>
        <v>0</v>
      </c>
      <c r="AS124" s="186">
        <f t="shared" si="49"/>
        <v>0</v>
      </c>
      <c r="AT124" s="186">
        <f t="shared" si="50"/>
        <v>0</v>
      </c>
      <c r="AU124" s="186">
        <f t="shared" si="51"/>
        <v>0</v>
      </c>
      <c r="AV124" s="186">
        <f t="shared" si="52"/>
        <v>0</v>
      </c>
      <c r="AW124" s="186">
        <f t="shared" si="53"/>
        <v>0</v>
      </c>
      <c r="AX124" s="186">
        <f t="shared" si="54"/>
        <v>0</v>
      </c>
      <c r="AY124" s="186">
        <f t="shared" si="55"/>
        <v>0</v>
      </c>
      <c r="AZ124" s="186">
        <f t="shared" si="56"/>
        <v>0</v>
      </c>
      <c r="BA124" s="186">
        <f t="shared" si="57"/>
        <v>0</v>
      </c>
      <c r="BB124" s="186">
        <f t="shared" si="58"/>
        <v>0</v>
      </c>
      <c r="BC124" s="186">
        <f t="shared" si="59"/>
        <v>0</v>
      </c>
    </row>
    <row r="125" spans="2:55" x14ac:dyDescent="0.3">
      <c r="B125" s="24">
        <v>120</v>
      </c>
      <c r="C125" s="168"/>
      <c r="D125" s="167"/>
      <c r="E125" s="167"/>
      <c r="F125" s="167"/>
      <c r="G125" s="361"/>
      <c r="H125" s="362"/>
      <c r="I125" s="219"/>
      <c r="J125" s="115"/>
      <c r="K125" s="115"/>
      <c r="L125" s="33"/>
      <c r="M125" s="237"/>
      <c r="N125" s="171"/>
      <c r="O125" s="171"/>
      <c r="P125" s="149">
        <f t="shared" si="60"/>
        <v>0</v>
      </c>
      <c r="Q125" s="147" t="str">
        <f t="shared" si="71"/>
        <v/>
      </c>
      <c r="R125" s="147" t="str">
        <f t="shared" si="41"/>
        <v/>
      </c>
      <c r="S125" s="147" t="str">
        <f t="shared" si="42"/>
        <v/>
      </c>
      <c r="T125" s="147" t="str">
        <f t="shared" si="43"/>
        <v/>
      </c>
      <c r="U125" s="147" t="str">
        <f t="shared" si="44"/>
        <v/>
      </c>
      <c r="V125" s="148" t="e">
        <f t="shared" si="45"/>
        <v>#VALUE!</v>
      </c>
      <c r="W125" s="149" t="str">
        <f t="shared" si="69"/>
        <v/>
      </c>
      <c r="X125" s="192"/>
      <c r="Y125" s="193"/>
      <c r="Z125" s="163"/>
      <c r="AA125" s="163"/>
      <c r="AB125" s="163"/>
      <c r="AC125" s="163"/>
      <c r="AD125" s="163"/>
      <c r="AE125" s="163"/>
      <c r="AF125" s="163"/>
      <c r="AG125" s="163"/>
      <c r="AH125" s="163"/>
      <c r="AI125" s="163"/>
      <c r="AJ125" s="163"/>
      <c r="AK125" s="163"/>
      <c r="AL125" s="154" t="str">
        <f t="shared" si="72"/>
        <v/>
      </c>
      <c r="AM125" s="47"/>
      <c r="AN125" s="149">
        <f t="shared" si="48"/>
        <v>0</v>
      </c>
      <c r="AP125" s="185">
        <f t="shared" si="61"/>
        <v>0</v>
      </c>
      <c r="AQ125" s="185">
        <f t="shared" si="62"/>
        <v>0</v>
      </c>
      <c r="AR125" s="186">
        <f t="shared" si="63"/>
        <v>0</v>
      </c>
      <c r="AS125" s="186">
        <f t="shared" si="49"/>
        <v>0</v>
      </c>
      <c r="AT125" s="186">
        <f t="shared" si="50"/>
        <v>0</v>
      </c>
      <c r="AU125" s="186">
        <f t="shared" si="51"/>
        <v>0</v>
      </c>
      <c r="AV125" s="186">
        <f t="shared" si="52"/>
        <v>0</v>
      </c>
      <c r="AW125" s="186">
        <f t="shared" si="53"/>
        <v>0</v>
      </c>
      <c r="AX125" s="186">
        <f t="shared" si="54"/>
        <v>0</v>
      </c>
      <c r="AY125" s="186">
        <f t="shared" si="55"/>
        <v>0</v>
      </c>
      <c r="AZ125" s="186">
        <f t="shared" si="56"/>
        <v>0</v>
      </c>
      <c r="BA125" s="186">
        <f t="shared" si="57"/>
        <v>0</v>
      </c>
      <c r="BB125" s="186">
        <f t="shared" si="58"/>
        <v>0</v>
      </c>
      <c r="BC125" s="186">
        <f t="shared" si="59"/>
        <v>0</v>
      </c>
    </row>
    <row r="126" spans="2:55" x14ac:dyDescent="0.3">
      <c r="B126" s="25">
        <v>121</v>
      </c>
      <c r="C126" s="168"/>
      <c r="D126" s="167"/>
      <c r="E126" s="167"/>
      <c r="F126" s="167"/>
      <c r="G126" s="361"/>
      <c r="H126" s="362"/>
      <c r="I126" s="220"/>
      <c r="J126" s="115"/>
      <c r="K126" s="115"/>
      <c r="L126" s="33"/>
      <c r="M126" s="237"/>
      <c r="N126" s="171"/>
      <c r="O126" s="171"/>
      <c r="P126" s="149">
        <f t="shared" si="60"/>
        <v>0</v>
      </c>
      <c r="Q126" s="147" t="str">
        <f t="shared" si="71"/>
        <v/>
      </c>
      <c r="R126" s="147" t="str">
        <f t="shared" si="41"/>
        <v/>
      </c>
      <c r="S126" s="147" t="str">
        <f t="shared" si="42"/>
        <v/>
      </c>
      <c r="T126" s="147" t="str">
        <f t="shared" si="43"/>
        <v/>
      </c>
      <c r="U126" s="147" t="str">
        <f t="shared" si="44"/>
        <v/>
      </c>
      <c r="V126" s="148" t="e">
        <f t="shared" si="45"/>
        <v>#VALUE!</v>
      </c>
      <c r="W126" s="149" t="str">
        <f t="shared" si="69"/>
        <v/>
      </c>
      <c r="X126" s="192"/>
      <c r="Y126" s="193"/>
      <c r="Z126" s="163"/>
      <c r="AA126" s="163"/>
      <c r="AB126" s="163"/>
      <c r="AC126" s="163"/>
      <c r="AD126" s="163"/>
      <c r="AE126" s="163"/>
      <c r="AF126" s="163"/>
      <c r="AG126" s="163"/>
      <c r="AH126" s="163"/>
      <c r="AI126" s="163"/>
      <c r="AJ126" s="163"/>
      <c r="AK126" s="163"/>
      <c r="AL126" s="154" t="str">
        <f t="shared" si="72"/>
        <v/>
      </c>
      <c r="AM126" s="47"/>
      <c r="AN126" s="149">
        <f t="shared" si="48"/>
        <v>0</v>
      </c>
      <c r="AP126" s="185">
        <f t="shared" si="61"/>
        <v>0</v>
      </c>
      <c r="AQ126" s="185">
        <f t="shared" si="62"/>
        <v>0</v>
      </c>
      <c r="AR126" s="186">
        <f t="shared" si="63"/>
        <v>0</v>
      </c>
      <c r="AS126" s="186">
        <f t="shared" si="49"/>
        <v>0</v>
      </c>
      <c r="AT126" s="186">
        <f t="shared" si="50"/>
        <v>0</v>
      </c>
      <c r="AU126" s="186">
        <f t="shared" si="51"/>
        <v>0</v>
      </c>
      <c r="AV126" s="186">
        <f t="shared" si="52"/>
        <v>0</v>
      </c>
      <c r="AW126" s="186">
        <f t="shared" si="53"/>
        <v>0</v>
      </c>
      <c r="AX126" s="186">
        <f t="shared" si="54"/>
        <v>0</v>
      </c>
      <c r="AY126" s="186">
        <f t="shared" si="55"/>
        <v>0</v>
      </c>
      <c r="AZ126" s="186">
        <f t="shared" si="56"/>
        <v>0</v>
      </c>
      <c r="BA126" s="186">
        <f t="shared" si="57"/>
        <v>0</v>
      </c>
      <c r="BB126" s="186">
        <f t="shared" si="58"/>
        <v>0</v>
      </c>
      <c r="BC126" s="186">
        <f t="shared" si="59"/>
        <v>0</v>
      </c>
    </row>
    <row r="127" spans="2:55" x14ac:dyDescent="0.3">
      <c r="B127" s="24">
        <v>122</v>
      </c>
      <c r="C127" s="168"/>
      <c r="D127" s="167"/>
      <c r="E127" s="167"/>
      <c r="F127" s="167"/>
      <c r="G127" s="361"/>
      <c r="H127" s="362"/>
      <c r="I127" s="220"/>
      <c r="J127" s="115"/>
      <c r="K127" s="115"/>
      <c r="L127" s="33"/>
      <c r="M127" s="237"/>
      <c r="N127" s="171"/>
      <c r="O127" s="171"/>
      <c r="P127" s="149">
        <f t="shared" si="60"/>
        <v>0</v>
      </c>
      <c r="Q127" s="147" t="str">
        <f t="shared" si="71"/>
        <v/>
      </c>
      <c r="R127" s="147" t="str">
        <f t="shared" si="41"/>
        <v/>
      </c>
      <c r="S127" s="147" t="str">
        <f t="shared" si="42"/>
        <v/>
      </c>
      <c r="T127" s="147" t="str">
        <f t="shared" si="43"/>
        <v/>
      </c>
      <c r="U127" s="147" t="str">
        <f t="shared" si="44"/>
        <v/>
      </c>
      <c r="V127" s="148" t="e">
        <f t="shared" si="45"/>
        <v>#VALUE!</v>
      </c>
      <c r="W127" s="149" t="str">
        <f t="shared" si="69"/>
        <v/>
      </c>
      <c r="X127" s="192"/>
      <c r="Y127" s="193"/>
      <c r="Z127" s="163"/>
      <c r="AA127" s="163"/>
      <c r="AB127" s="163"/>
      <c r="AC127" s="163"/>
      <c r="AD127" s="163"/>
      <c r="AE127" s="163"/>
      <c r="AF127" s="163"/>
      <c r="AG127" s="163"/>
      <c r="AH127" s="163"/>
      <c r="AI127" s="163"/>
      <c r="AJ127" s="163"/>
      <c r="AK127" s="163"/>
      <c r="AL127" s="154" t="str">
        <f t="shared" si="72"/>
        <v/>
      </c>
      <c r="AM127" s="47"/>
      <c r="AN127" s="149">
        <f t="shared" si="48"/>
        <v>0</v>
      </c>
      <c r="AP127" s="185">
        <f t="shared" si="61"/>
        <v>0</v>
      </c>
      <c r="AQ127" s="185">
        <f t="shared" si="62"/>
        <v>0</v>
      </c>
      <c r="AR127" s="186">
        <f t="shared" si="63"/>
        <v>0</v>
      </c>
      <c r="AS127" s="186">
        <f t="shared" si="49"/>
        <v>0</v>
      </c>
      <c r="AT127" s="186">
        <f t="shared" si="50"/>
        <v>0</v>
      </c>
      <c r="AU127" s="186">
        <f t="shared" si="51"/>
        <v>0</v>
      </c>
      <c r="AV127" s="186">
        <f t="shared" si="52"/>
        <v>0</v>
      </c>
      <c r="AW127" s="186">
        <f t="shared" si="53"/>
        <v>0</v>
      </c>
      <c r="AX127" s="186">
        <f t="shared" si="54"/>
        <v>0</v>
      </c>
      <c r="AY127" s="186">
        <f t="shared" si="55"/>
        <v>0</v>
      </c>
      <c r="AZ127" s="186">
        <f t="shared" si="56"/>
        <v>0</v>
      </c>
      <c r="BA127" s="186">
        <f t="shared" si="57"/>
        <v>0</v>
      </c>
      <c r="BB127" s="186">
        <f t="shared" si="58"/>
        <v>0</v>
      </c>
      <c r="BC127" s="186">
        <f t="shared" si="59"/>
        <v>0</v>
      </c>
    </row>
    <row r="128" spans="2:55" x14ac:dyDescent="0.3">
      <c r="B128" s="25">
        <v>123</v>
      </c>
      <c r="C128" s="168"/>
      <c r="D128" s="167"/>
      <c r="E128" s="167"/>
      <c r="F128" s="167"/>
      <c r="G128" s="361"/>
      <c r="H128" s="362"/>
      <c r="I128" s="220"/>
      <c r="J128" s="115"/>
      <c r="K128" s="115"/>
      <c r="L128" s="139"/>
      <c r="M128" s="237"/>
      <c r="N128" s="171"/>
      <c r="O128" s="171"/>
      <c r="P128" s="149">
        <f t="shared" si="60"/>
        <v>0</v>
      </c>
      <c r="Q128" s="147" t="str">
        <f t="shared" si="71"/>
        <v/>
      </c>
      <c r="R128" s="147" t="str">
        <f t="shared" si="41"/>
        <v/>
      </c>
      <c r="S128" s="147" t="str">
        <f t="shared" si="42"/>
        <v/>
      </c>
      <c r="T128" s="147" t="str">
        <f t="shared" si="43"/>
        <v/>
      </c>
      <c r="U128" s="147" t="str">
        <f t="shared" si="44"/>
        <v/>
      </c>
      <c r="V128" s="148" t="e">
        <f t="shared" si="45"/>
        <v>#VALUE!</v>
      </c>
      <c r="W128" s="149" t="str">
        <f t="shared" si="69"/>
        <v/>
      </c>
      <c r="X128" s="203"/>
      <c r="Y128" s="204"/>
      <c r="Z128" s="205"/>
      <c r="AA128" s="205"/>
      <c r="AB128" s="205"/>
      <c r="AC128" s="205"/>
      <c r="AD128" s="205"/>
      <c r="AE128" s="205"/>
      <c r="AF128" s="205"/>
      <c r="AG128" s="205"/>
      <c r="AH128" s="205"/>
      <c r="AI128" s="205"/>
      <c r="AJ128" s="205"/>
      <c r="AK128" s="205"/>
      <c r="AL128" s="154" t="str">
        <f t="shared" si="72"/>
        <v/>
      </c>
      <c r="AM128" s="47"/>
      <c r="AN128" s="149">
        <f t="shared" si="48"/>
        <v>0</v>
      </c>
      <c r="AP128" s="185">
        <f t="shared" si="61"/>
        <v>0</v>
      </c>
      <c r="AQ128" s="185">
        <f t="shared" si="62"/>
        <v>0</v>
      </c>
      <c r="AR128" s="186">
        <f t="shared" si="63"/>
        <v>0</v>
      </c>
      <c r="AS128" s="186">
        <f t="shared" si="49"/>
        <v>0</v>
      </c>
      <c r="AT128" s="186">
        <f t="shared" si="50"/>
        <v>0</v>
      </c>
      <c r="AU128" s="186">
        <f t="shared" si="51"/>
        <v>0</v>
      </c>
      <c r="AV128" s="186">
        <f t="shared" si="52"/>
        <v>0</v>
      </c>
      <c r="AW128" s="186">
        <f t="shared" si="53"/>
        <v>0</v>
      </c>
      <c r="AX128" s="186">
        <f t="shared" si="54"/>
        <v>0</v>
      </c>
      <c r="AY128" s="186">
        <f t="shared" si="55"/>
        <v>0</v>
      </c>
      <c r="AZ128" s="186">
        <f t="shared" si="56"/>
        <v>0</v>
      </c>
      <c r="BA128" s="186">
        <f t="shared" si="57"/>
        <v>0</v>
      </c>
      <c r="BB128" s="186">
        <f t="shared" si="58"/>
        <v>0</v>
      </c>
      <c r="BC128" s="186">
        <f t="shared" si="59"/>
        <v>0</v>
      </c>
    </row>
    <row r="129" spans="2:55" x14ac:dyDescent="0.3">
      <c r="B129" s="24">
        <v>124</v>
      </c>
      <c r="C129" s="168"/>
      <c r="D129" s="167"/>
      <c r="E129" s="167"/>
      <c r="F129" s="167"/>
      <c r="G129" s="361"/>
      <c r="H129" s="362"/>
      <c r="I129" s="219"/>
      <c r="J129" s="115"/>
      <c r="K129" s="115"/>
      <c r="L129" s="33"/>
      <c r="M129" s="229"/>
      <c r="N129" s="171"/>
      <c r="O129" s="171"/>
      <c r="P129" s="149">
        <f t="shared" si="60"/>
        <v>0</v>
      </c>
      <c r="Q129" s="147" t="str">
        <f t="shared" si="71"/>
        <v/>
      </c>
      <c r="R129" s="147" t="str">
        <f t="shared" si="41"/>
        <v/>
      </c>
      <c r="S129" s="147" t="str">
        <f t="shared" si="42"/>
        <v/>
      </c>
      <c r="T129" s="147" t="str">
        <f t="shared" si="43"/>
        <v/>
      </c>
      <c r="U129" s="147" t="str">
        <f t="shared" si="44"/>
        <v/>
      </c>
      <c r="V129" s="148" t="e">
        <f t="shared" si="45"/>
        <v>#VALUE!</v>
      </c>
      <c r="W129" s="149" t="str">
        <f t="shared" si="69"/>
        <v/>
      </c>
      <c r="X129" s="192"/>
      <c r="Y129" s="193"/>
      <c r="Z129" s="163"/>
      <c r="AA129" s="163"/>
      <c r="AB129" s="163"/>
      <c r="AC129" s="163"/>
      <c r="AD129" s="163"/>
      <c r="AE129" s="163"/>
      <c r="AF129" s="163"/>
      <c r="AG129" s="163"/>
      <c r="AH129" s="163"/>
      <c r="AI129" s="163"/>
      <c r="AJ129" s="163"/>
      <c r="AK129" s="163"/>
      <c r="AL129" s="154" t="str">
        <f t="shared" si="72"/>
        <v/>
      </c>
      <c r="AM129" s="47"/>
      <c r="AN129" s="149">
        <f t="shared" si="48"/>
        <v>0</v>
      </c>
      <c r="AP129" s="185">
        <f t="shared" si="61"/>
        <v>0</v>
      </c>
      <c r="AQ129" s="185">
        <f t="shared" si="62"/>
        <v>0</v>
      </c>
      <c r="AR129" s="186">
        <f t="shared" si="63"/>
        <v>0</v>
      </c>
      <c r="AS129" s="186">
        <f t="shared" si="49"/>
        <v>0</v>
      </c>
      <c r="AT129" s="186">
        <f t="shared" si="50"/>
        <v>0</v>
      </c>
      <c r="AU129" s="186">
        <f t="shared" si="51"/>
        <v>0</v>
      </c>
      <c r="AV129" s="186">
        <f t="shared" si="52"/>
        <v>0</v>
      </c>
      <c r="AW129" s="186">
        <f t="shared" si="53"/>
        <v>0</v>
      </c>
      <c r="AX129" s="186">
        <f t="shared" si="54"/>
        <v>0</v>
      </c>
      <c r="AY129" s="186">
        <f t="shared" si="55"/>
        <v>0</v>
      </c>
      <c r="AZ129" s="186">
        <f t="shared" si="56"/>
        <v>0</v>
      </c>
      <c r="BA129" s="186">
        <f t="shared" si="57"/>
        <v>0</v>
      </c>
      <c r="BB129" s="186">
        <f t="shared" si="58"/>
        <v>0</v>
      </c>
      <c r="BC129" s="186">
        <f t="shared" si="59"/>
        <v>0</v>
      </c>
    </row>
    <row r="130" spans="2:55" x14ac:dyDescent="0.3">
      <c r="B130" s="25">
        <v>125</v>
      </c>
      <c r="C130" s="362"/>
      <c r="D130" s="362"/>
      <c r="E130" s="362"/>
      <c r="F130" s="167"/>
      <c r="G130" s="361"/>
      <c r="H130" s="362"/>
      <c r="I130" s="219"/>
      <c r="J130" s="115"/>
      <c r="K130" s="115"/>
      <c r="L130" s="33"/>
      <c r="M130" s="229"/>
      <c r="N130" s="233"/>
      <c r="O130" s="171"/>
      <c r="P130" s="147">
        <f t="shared" si="60"/>
        <v>0</v>
      </c>
      <c r="Q130" s="147" t="str">
        <f t="shared" si="71"/>
        <v/>
      </c>
      <c r="R130" s="147" t="str">
        <f t="shared" si="41"/>
        <v/>
      </c>
      <c r="S130" s="147" t="str">
        <f t="shared" si="42"/>
        <v/>
      </c>
      <c r="T130" s="147" t="str">
        <f t="shared" si="43"/>
        <v/>
      </c>
      <c r="U130" s="147" t="str">
        <f t="shared" si="44"/>
        <v/>
      </c>
      <c r="V130" s="148" t="e">
        <f t="shared" si="45"/>
        <v>#VALUE!</v>
      </c>
      <c r="W130" s="149" t="str">
        <f t="shared" si="69"/>
        <v/>
      </c>
      <c r="X130" s="192"/>
      <c r="Y130" s="193"/>
      <c r="Z130" s="163"/>
      <c r="AA130" s="163"/>
      <c r="AB130" s="163"/>
      <c r="AC130" s="163"/>
      <c r="AD130" s="163"/>
      <c r="AE130" s="163"/>
      <c r="AF130" s="163"/>
      <c r="AG130" s="163"/>
      <c r="AH130" s="163"/>
      <c r="AI130" s="163"/>
      <c r="AJ130" s="163"/>
      <c r="AK130" s="163"/>
      <c r="AL130" s="154" t="str">
        <f t="shared" si="72"/>
        <v/>
      </c>
      <c r="AM130" s="47"/>
      <c r="AN130" s="157">
        <f t="shared" si="48"/>
        <v>0</v>
      </c>
      <c r="AP130" s="185">
        <f t="shared" si="61"/>
        <v>0</v>
      </c>
      <c r="AQ130" s="185">
        <f t="shared" si="62"/>
        <v>0</v>
      </c>
      <c r="AR130" s="186">
        <f t="shared" si="63"/>
        <v>0</v>
      </c>
      <c r="AS130" s="186">
        <f t="shared" si="49"/>
        <v>0</v>
      </c>
      <c r="AT130" s="186">
        <f t="shared" si="50"/>
        <v>0</v>
      </c>
      <c r="AU130" s="186">
        <f t="shared" si="51"/>
        <v>0</v>
      </c>
      <c r="AV130" s="186">
        <f t="shared" si="52"/>
        <v>0</v>
      </c>
      <c r="AW130" s="186">
        <f t="shared" si="53"/>
        <v>0</v>
      </c>
      <c r="AX130" s="186">
        <f t="shared" si="54"/>
        <v>0</v>
      </c>
      <c r="AY130" s="186">
        <f t="shared" si="55"/>
        <v>0</v>
      </c>
      <c r="AZ130" s="186">
        <f t="shared" si="56"/>
        <v>0</v>
      </c>
      <c r="BA130" s="186">
        <f t="shared" si="57"/>
        <v>0</v>
      </c>
      <c r="BB130" s="186">
        <f t="shared" si="58"/>
        <v>0</v>
      </c>
      <c r="BC130" s="186">
        <f t="shared" si="59"/>
        <v>0</v>
      </c>
    </row>
    <row r="131" spans="2:55" x14ac:dyDescent="0.3">
      <c r="B131" s="24">
        <v>126</v>
      </c>
      <c r="C131" s="362"/>
      <c r="D131" s="168"/>
      <c r="E131" s="362"/>
      <c r="F131" s="167"/>
      <c r="G131" s="361"/>
      <c r="H131" s="362"/>
      <c r="I131" s="219"/>
      <c r="J131" s="115"/>
      <c r="K131" s="115"/>
      <c r="L131" s="33"/>
      <c r="M131" s="229"/>
      <c r="N131" s="171"/>
      <c r="O131" s="171"/>
      <c r="P131" s="149">
        <f t="shared" si="60"/>
        <v>0</v>
      </c>
      <c r="Q131" s="147" t="str">
        <f t="shared" si="71"/>
        <v/>
      </c>
      <c r="R131" s="147" t="str">
        <f t="shared" si="41"/>
        <v/>
      </c>
      <c r="S131" s="147" t="str">
        <f t="shared" si="42"/>
        <v/>
      </c>
      <c r="T131" s="147" t="str">
        <f t="shared" si="43"/>
        <v/>
      </c>
      <c r="U131" s="147" t="str">
        <f t="shared" si="44"/>
        <v/>
      </c>
      <c r="V131" s="148" t="e">
        <f t="shared" si="45"/>
        <v>#VALUE!</v>
      </c>
      <c r="W131" s="149" t="str">
        <f t="shared" si="69"/>
        <v/>
      </c>
      <c r="X131" s="192"/>
      <c r="Y131" s="193"/>
      <c r="Z131" s="163"/>
      <c r="AA131" s="163"/>
      <c r="AB131" s="163"/>
      <c r="AC131" s="163"/>
      <c r="AD131" s="163"/>
      <c r="AE131" s="163"/>
      <c r="AF131" s="163"/>
      <c r="AG131" s="163"/>
      <c r="AH131" s="163"/>
      <c r="AI131" s="163"/>
      <c r="AJ131" s="163"/>
      <c r="AK131" s="163"/>
      <c r="AL131" s="154" t="str">
        <f t="shared" si="72"/>
        <v/>
      </c>
      <c r="AM131" s="47"/>
      <c r="AN131" s="149">
        <f t="shared" si="48"/>
        <v>0</v>
      </c>
      <c r="AP131" s="185">
        <f t="shared" si="61"/>
        <v>0</v>
      </c>
      <c r="AQ131" s="185">
        <f t="shared" si="62"/>
        <v>0</v>
      </c>
      <c r="AR131" s="186">
        <f t="shared" si="63"/>
        <v>0</v>
      </c>
      <c r="AS131" s="186">
        <f t="shared" si="49"/>
        <v>0</v>
      </c>
      <c r="AT131" s="186">
        <f t="shared" si="50"/>
        <v>0</v>
      </c>
      <c r="AU131" s="186">
        <f t="shared" si="51"/>
        <v>0</v>
      </c>
      <c r="AV131" s="186">
        <f t="shared" si="52"/>
        <v>0</v>
      </c>
      <c r="AW131" s="186">
        <f t="shared" si="53"/>
        <v>0</v>
      </c>
      <c r="AX131" s="186">
        <f t="shared" si="54"/>
        <v>0</v>
      </c>
      <c r="AY131" s="186">
        <f t="shared" si="55"/>
        <v>0</v>
      </c>
      <c r="AZ131" s="186">
        <f t="shared" si="56"/>
        <v>0</v>
      </c>
      <c r="BA131" s="186">
        <f t="shared" si="57"/>
        <v>0</v>
      </c>
      <c r="BB131" s="186">
        <f t="shared" si="58"/>
        <v>0</v>
      </c>
      <c r="BC131" s="186">
        <f t="shared" si="59"/>
        <v>0</v>
      </c>
    </row>
    <row r="132" spans="2:55" x14ac:dyDescent="0.3">
      <c r="B132" s="25">
        <v>127</v>
      </c>
      <c r="C132" s="168"/>
      <c r="D132" s="167"/>
      <c r="E132" s="362"/>
      <c r="F132" s="167"/>
      <c r="G132" s="361"/>
      <c r="H132" s="362"/>
      <c r="I132" s="219"/>
      <c r="J132" s="115"/>
      <c r="K132" s="115"/>
      <c r="L132" s="33"/>
      <c r="M132" s="229"/>
      <c r="N132" s="171"/>
      <c r="O132" s="171"/>
      <c r="P132" s="149">
        <f t="shared" si="60"/>
        <v>0</v>
      </c>
      <c r="Q132" s="147" t="str">
        <f t="shared" si="71"/>
        <v/>
      </c>
      <c r="R132" s="147" t="str">
        <f t="shared" si="41"/>
        <v/>
      </c>
      <c r="S132" s="147" t="str">
        <f t="shared" si="42"/>
        <v/>
      </c>
      <c r="T132" s="147" t="str">
        <f t="shared" si="43"/>
        <v/>
      </c>
      <c r="U132" s="147" t="str">
        <f t="shared" si="44"/>
        <v/>
      </c>
      <c r="V132" s="148" t="e">
        <f t="shared" si="45"/>
        <v>#VALUE!</v>
      </c>
      <c r="W132" s="149" t="str">
        <f t="shared" si="69"/>
        <v/>
      </c>
      <c r="X132" s="189"/>
      <c r="Y132" s="190"/>
      <c r="Z132" s="191"/>
      <c r="AA132" s="191"/>
      <c r="AB132" s="191"/>
      <c r="AC132" s="191"/>
      <c r="AD132" s="191"/>
      <c r="AE132" s="191"/>
      <c r="AF132" s="191"/>
      <c r="AG132" s="191"/>
      <c r="AH132" s="191"/>
      <c r="AI132" s="191"/>
      <c r="AJ132" s="191"/>
      <c r="AK132" s="191"/>
      <c r="AL132" s="154" t="str">
        <f t="shared" si="72"/>
        <v/>
      </c>
      <c r="AM132" s="46"/>
      <c r="AN132" s="149">
        <f t="shared" si="48"/>
        <v>0</v>
      </c>
      <c r="AP132" s="185">
        <f t="shared" si="61"/>
        <v>0</v>
      </c>
      <c r="AQ132" s="185">
        <f t="shared" si="62"/>
        <v>0</v>
      </c>
      <c r="AR132" s="186">
        <f t="shared" si="63"/>
        <v>0</v>
      </c>
      <c r="AS132" s="186">
        <f t="shared" si="49"/>
        <v>0</v>
      </c>
      <c r="AT132" s="186">
        <f t="shared" si="50"/>
        <v>0</v>
      </c>
      <c r="AU132" s="186">
        <f t="shared" si="51"/>
        <v>0</v>
      </c>
      <c r="AV132" s="186">
        <f t="shared" si="52"/>
        <v>0</v>
      </c>
      <c r="AW132" s="186">
        <f t="shared" si="53"/>
        <v>0</v>
      </c>
      <c r="AX132" s="186">
        <f t="shared" si="54"/>
        <v>0</v>
      </c>
      <c r="AY132" s="186">
        <f t="shared" si="55"/>
        <v>0</v>
      </c>
      <c r="AZ132" s="186">
        <f t="shared" si="56"/>
        <v>0</v>
      </c>
      <c r="BA132" s="186">
        <f t="shared" si="57"/>
        <v>0</v>
      </c>
      <c r="BB132" s="186">
        <f t="shared" si="58"/>
        <v>0</v>
      </c>
      <c r="BC132" s="186">
        <f t="shared" si="59"/>
        <v>0</v>
      </c>
    </row>
    <row r="133" spans="2:55" x14ac:dyDescent="0.3">
      <c r="B133" s="24">
        <v>128</v>
      </c>
      <c r="C133" s="362"/>
      <c r="D133" s="362"/>
      <c r="E133" s="362"/>
      <c r="F133" s="167"/>
      <c r="G133" s="361"/>
      <c r="H133" s="362"/>
      <c r="I133" s="219"/>
      <c r="J133" s="115"/>
      <c r="K133" s="115"/>
      <c r="L133" s="33"/>
      <c r="M133" s="229"/>
      <c r="N133" s="171"/>
      <c r="O133" s="171"/>
      <c r="P133" s="149">
        <f t="shared" si="60"/>
        <v>0</v>
      </c>
      <c r="Q133" s="147" t="str">
        <f t="shared" si="71"/>
        <v/>
      </c>
      <c r="R133" s="147" t="str">
        <f t="shared" si="41"/>
        <v/>
      </c>
      <c r="S133" s="147" t="str">
        <f t="shared" si="42"/>
        <v/>
      </c>
      <c r="T133" s="147" t="str">
        <f t="shared" si="43"/>
        <v/>
      </c>
      <c r="U133" s="147" t="str">
        <f t="shared" si="44"/>
        <v/>
      </c>
      <c r="V133" s="148" t="e">
        <f t="shared" si="45"/>
        <v>#VALUE!</v>
      </c>
      <c r="W133" s="149" t="str">
        <f t="shared" si="69"/>
        <v/>
      </c>
      <c r="X133" s="192"/>
      <c r="Y133" s="193"/>
      <c r="Z133" s="163"/>
      <c r="AA133" s="163"/>
      <c r="AB133" s="163"/>
      <c r="AC133" s="163"/>
      <c r="AD133" s="200"/>
      <c r="AE133" s="163"/>
      <c r="AF133" s="163"/>
      <c r="AG133" s="163"/>
      <c r="AH133" s="163"/>
      <c r="AI133" s="163"/>
      <c r="AJ133" s="163"/>
      <c r="AK133" s="163"/>
      <c r="AL133" s="154" t="str">
        <f t="shared" si="72"/>
        <v/>
      </c>
      <c r="AM133" s="47"/>
      <c r="AN133" s="149">
        <f t="shared" si="48"/>
        <v>0</v>
      </c>
      <c r="AP133" s="185">
        <f t="shared" si="61"/>
        <v>0</v>
      </c>
      <c r="AQ133" s="185">
        <f t="shared" si="62"/>
        <v>0</v>
      </c>
      <c r="AR133" s="186">
        <f t="shared" si="63"/>
        <v>0</v>
      </c>
      <c r="AS133" s="186">
        <f t="shared" si="49"/>
        <v>0</v>
      </c>
      <c r="AT133" s="186">
        <f t="shared" si="50"/>
        <v>0</v>
      </c>
      <c r="AU133" s="186">
        <f t="shared" si="51"/>
        <v>0</v>
      </c>
      <c r="AV133" s="186">
        <f t="shared" si="52"/>
        <v>0</v>
      </c>
      <c r="AW133" s="186">
        <f t="shared" si="53"/>
        <v>0</v>
      </c>
      <c r="AX133" s="186">
        <f t="shared" si="54"/>
        <v>0</v>
      </c>
      <c r="AY133" s="186">
        <f t="shared" si="55"/>
        <v>0</v>
      </c>
      <c r="AZ133" s="186">
        <f t="shared" si="56"/>
        <v>0</v>
      </c>
      <c r="BA133" s="186">
        <f t="shared" si="57"/>
        <v>0</v>
      </c>
      <c r="BB133" s="186">
        <f t="shared" si="58"/>
        <v>0</v>
      </c>
      <c r="BC133" s="186">
        <f t="shared" si="59"/>
        <v>0</v>
      </c>
    </row>
    <row r="134" spans="2:55" x14ac:dyDescent="0.3">
      <c r="B134" s="25">
        <v>129</v>
      </c>
      <c r="C134" s="362"/>
      <c r="D134" s="168"/>
      <c r="E134" s="167"/>
      <c r="F134" s="167"/>
      <c r="G134" s="361"/>
      <c r="H134" s="168"/>
      <c r="I134" s="219"/>
      <c r="J134" s="114"/>
      <c r="K134" s="115"/>
      <c r="L134" s="33"/>
      <c r="M134" s="170"/>
      <c r="N134" s="171"/>
      <c r="O134" s="171"/>
      <c r="P134" s="149">
        <f t="shared" si="60"/>
        <v>0</v>
      </c>
      <c r="Q134" s="147" t="str">
        <f t="shared" ref="Q134:Q163" si="73">IF(N134="","",IF(N134="","",IF(N134-P134="","",N134-P134)))</f>
        <v/>
      </c>
      <c r="R134" s="147" t="str">
        <f t="shared" ref="R134:R195" si="74">IF(Q134="","",IF(Q134*Z134+Q134*AA134+Q134*AB134=0,"",Q134*Z134+Q134*AA134+Q134*AB134))</f>
        <v/>
      </c>
      <c r="S134" s="147" t="str">
        <f t="shared" ref="S134:S195" si="75">IF(Q134="","",IF(Q134*AC134+Q134*AD134+Q134*AE134=0,"",Q134*AC134+Q134*AD134+Q134*AE134))</f>
        <v/>
      </c>
      <c r="T134" s="147" t="str">
        <f t="shared" ref="T134:T195" si="76">IF(Q134="","",IF(Q134*AF134+Q134*AG134+Q134*AH134=0,"",Q134*AF134+Q134*AG134+Q134*AH134))</f>
        <v/>
      </c>
      <c r="U134" s="147" t="str">
        <f t="shared" ref="U134:U195" si="77">IF(Q134="","",IF(Q134*AI134+Q134*AJ134+Q134*AK134=0,"",Q134*AI134+Q134*AJ134+Q134*AK134))</f>
        <v/>
      </c>
      <c r="V134" s="148" t="e">
        <f t="shared" ref="V134:V195" si="78">N134*AL134</f>
        <v>#VALUE!</v>
      </c>
      <c r="W134" s="149" t="str">
        <f t="shared" ref="W134:W195" si="79">IF(SUM(R134:U134)&lt;=0,"",SUM(R134:U134))</f>
        <v/>
      </c>
      <c r="X134" s="192"/>
      <c r="Y134" s="193"/>
      <c r="Z134" s="163"/>
      <c r="AA134" s="163"/>
      <c r="AB134" s="163"/>
      <c r="AC134" s="163"/>
      <c r="AD134" s="163"/>
      <c r="AE134" s="163"/>
      <c r="AF134" s="163"/>
      <c r="AG134" s="163"/>
      <c r="AH134" s="163"/>
      <c r="AI134" s="163"/>
      <c r="AJ134" s="163"/>
      <c r="AK134" s="163"/>
      <c r="AL134" s="154" t="str">
        <f t="shared" ref="AL134:AL156" si="80">IF(SUM(Z134:AK134)=0,"",SUM(Z134:AK134))</f>
        <v/>
      </c>
      <c r="AM134" s="47"/>
      <c r="AN134" s="149">
        <f t="shared" ref="AN134:AN195" si="81">IFERROR(O134*AL134,0)</f>
        <v>0</v>
      </c>
      <c r="AP134" s="185">
        <f t="shared" si="61"/>
        <v>0</v>
      </c>
      <c r="AQ134" s="185">
        <f t="shared" si="62"/>
        <v>0</v>
      </c>
      <c r="AR134" s="186">
        <f t="shared" si="63"/>
        <v>0</v>
      </c>
      <c r="AS134" s="186">
        <f t="shared" ref="AS134:AS196" si="82">IFERROR($Q134*AA134,0)</f>
        <v>0</v>
      </c>
      <c r="AT134" s="186">
        <f t="shared" ref="AT134:AT196" si="83">IFERROR($Q134*AB134,0)</f>
        <v>0</v>
      </c>
      <c r="AU134" s="186">
        <f t="shared" ref="AU134:AU196" si="84">IFERROR($Q134*AC134,0)</f>
        <v>0</v>
      </c>
      <c r="AV134" s="186">
        <f t="shared" ref="AV134:AV196" si="85">IFERROR($Q134*AD134,0)</f>
        <v>0</v>
      </c>
      <c r="AW134" s="186">
        <f t="shared" ref="AW134:AW196" si="86">IFERROR($Q134*AE134,0)</f>
        <v>0</v>
      </c>
      <c r="AX134" s="186">
        <f t="shared" ref="AX134:AX196" si="87">IFERROR($Q134*AF134,0)</f>
        <v>0</v>
      </c>
      <c r="AY134" s="186">
        <f t="shared" ref="AY134:AY196" si="88">IFERROR($Q134*AG134,0)</f>
        <v>0</v>
      </c>
      <c r="AZ134" s="186">
        <f t="shared" ref="AZ134:AZ196" si="89">IFERROR($Q134*AH134,0)</f>
        <v>0</v>
      </c>
      <c r="BA134" s="186">
        <f t="shared" ref="BA134:BA196" si="90">IFERROR($Q134*AI134,0)</f>
        <v>0</v>
      </c>
      <c r="BB134" s="186">
        <f t="shared" ref="BB134:BB196" si="91">IFERROR($Q134*AJ134,0)</f>
        <v>0</v>
      </c>
      <c r="BC134" s="186">
        <f t="shared" ref="BC134:BC196" si="92">IFERROR($Q134*AK134,0)</f>
        <v>0</v>
      </c>
    </row>
    <row r="135" spans="2:55" x14ac:dyDescent="0.3">
      <c r="B135" s="24">
        <v>130</v>
      </c>
      <c r="C135" s="168"/>
      <c r="D135" s="167"/>
      <c r="E135" s="167"/>
      <c r="F135" s="167"/>
      <c r="G135" s="361"/>
      <c r="H135" s="362"/>
      <c r="I135" s="219"/>
      <c r="J135" s="114"/>
      <c r="K135" s="115"/>
      <c r="L135" s="33"/>
      <c r="M135" s="170"/>
      <c r="N135" s="225"/>
      <c r="O135" s="225"/>
      <c r="P135" s="147">
        <f t="shared" ref="P135:P197" si="93">IFERROR(O135,"")</f>
        <v>0</v>
      </c>
      <c r="Q135" s="147" t="str">
        <f t="shared" si="73"/>
        <v/>
      </c>
      <c r="R135" s="147" t="str">
        <f t="shared" si="74"/>
        <v/>
      </c>
      <c r="S135" s="147" t="str">
        <f t="shared" si="75"/>
        <v/>
      </c>
      <c r="T135" s="147" t="str">
        <f t="shared" si="76"/>
        <v/>
      </c>
      <c r="U135" s="147" t="str">
        <f t="shared" si="77"/>
        <v/>
      </c>
      <c r="V135" s="148" t="e">
        <f t="shared" si="78"/>
        <v>#VALUE!</v>
      </c>
      <c r="W135" s="149" t="str">
        <f t="shared" si="79"/>
        <v/>
      </c>
      <c r="X135" s="194"/>
      <c r="Y135" s="195"/>
      <c r="Z135" s="196"/>
      <c r="AA135" s="196"/>
      <c r="AB135" s="196"/>
      <c r="AC135" s="196"/>
      <c r="AD135" s="196"/>
      <c r="AE135" s="196"/>
      <c r="AF135" s="196"/>
      <c r="AG135" s="196"/>
      <c r="AH135" s="196"/>
      <c r="AI135" s="196"/>
      <c r="AJ135" s="196"/>
      <c r="AK135" s="196"/>
      <c r="AL135" s="154" t="str">
        <f t="shared" si="80"/>
        <v/>
      </c>
      <c r="AM135" s="48"/>
      <c r="AN135" s="147">
        <f t="shared" si="81"/>
        <v>0</v>
      </c>
      <c r="AP135" s="185">
        <f t="shared" ref="AP135:AP197" si="94">F135</f>
        <v>0</v>
      </c>
      <c r="AQ135" s="185">
        <f t="shared" ref="AQ135:AQ197" si="95">G135</f>
        <v>0</v>
      </c>
      <c r="AR135" s="186">
        <f t="shared" ref="AR135:AR197" si="96">IFERROR($Q135*Z135,0)</f>
        <v>0</v>
      </c>
      <c r="AS135" s="186">
        <f t="shared" si="82"/>
        <v>0</v>
      </c>
      <c r="AT135" s="186">
        <f t="shared" si="83"/>
        <v>0</v>
      </c>
      <c r="AU135" s="186">
        <f t="shared" si="84"/>
        <v>0</v>
      </c>
      <c r="AV135" s="186">
        <f t="shared" si="85"/>
        <v>0</v>
      </c>
      <c r="AW135" s="186">
        <f t="shared" si="86"/>
        <v>0</v>
      </c>
      <c r="AX135" s="186">
        <f t="shared" si="87"/>
        <v>0</v>
      </c>
      <c r="AY135" s="186">
        <f t="shared" si="88"/>
        <v>0</v>
      </c>
      <c r="AZ135" s="186">
        <f t="shared" si="89"/>
        <v>0</v>
      </c>
      <c r="BA135" s="186">
        <f t="shared" si="90"/>
        <v>0</v>
      </c>
      <c r="BB135" s="186">
        <f t="shared" si="91"/>
        <v>0</v>
      </c>
      <c r="BC135" s="186">
        <f t="shared" si="92"/>
        <v>0</v>
      </c>
    </row>
    <row r="136" spans="2:55" x14ac:dyDescent="0.3">
      <c r="B136" s="25">
        <v>131</v>
      </c>
      <c r="C136" s="168"/>
      <c r="D136" s="167"/>
      <c r="E136" s="168"/>
      <c r="F136" s="167"/>
      <c r="G136" s="361"/>
      <c r="H136" s="362"/>
      <c r="I136" s="219"/>
      <c r="J136" s="114"/>
      <c r="K136" s="115"/>
      <c r="L136" s="115"/>
      <c r="M136" s="170"/>
      <c r="N136" s="171"/>
      <c r="O136" s="171"/>
      <c r="P136" s="149">
        <f t="shared" si="93"/>
        <v>0</v>
      </c>
      <c r="Q136" s="147" t="str">
        <f t="shared" si="73"/>
        <v/>
      </c>
      <c r="R136" s="147" t="str">
        <f t="shared" si="74"/>
        <v/>
      </c>
      <c r="S136" s="147" t="str">
        <f t="shared" si="75"/>
        <v/>
      </c>
      <c r="T136" s="147" t="str">
        <f t="shared" si="76"/>
        <v/>
      </c>
      <c r="U136" s="147" t="str">
        <f t="shared" si="77"/>
        <v/>
      </c>
      <c r="V136" s="148" t="e">
        <f t="shared" si="78"/>
        <v>#VALUE!</v>
      </c>
      <c r="W136" s="149" t="str">
        <f t="shared" si="79"/>
        <v/>
      </c>
      <c r="X136" s="192"/>
      <c r="Y136" s="193"/>
      <c r="Z136" s="163"/>
      <c r="AA136" s="163"/>
      <c r="AB136" s="163"/>
      <c r="AC136" s="163"/>
      <c r="AD136" s="163"/>
      <c r="AE136" s="163"/>
      <c r="AF136" s="163"/>
      <c r="AG136" s="163"/>
      <c r="AH136" s="163"/>
      <c r="AI136" s="163"/>
      <c r="AJ136" s="163"/>
      <c r="AK136" s="163"/>
      <c r="AL136" s="154" t="str">
        <f t="shared" si="80"/>
        <v/>
      </c>
      <c r="AM136" s="47"/>
      <c r="AN136" s="149">
        <f t="shared" si="81"/>
        <v>0</v>
      </c>
      <c r="AP136" s="185">
        <f t="shared" si="94"/>
        <v>0</v>
      </c>
      <c r="AQ136" s="185">
        <f t="shared" si="95"/>
        <v>0</v>
      </c>
      <c r="AR136" s="186">
        <f t="shared" si="96"/>
        <v>0</v>
      </c>
      <c r="AS136" s="186">
        <f t="shared" si="82"/>
        <v>0</v>
      </c>
      <c r="AT136" s="186">
        <f t="shared" si="83"/>
        <v>0</v>
      </c>
      <c r="AU136" s="186">
        <f t="shared" si="84"/>
        <v>0</v>
      </c>
      <c r="AV136" s="186">
        <f t="shared" si="85"/>
        <v>0</v>
      </c>
      <c r="AW136" s="186">
        <f t="shared" si="86"/>
        <v>0</v>
      </c>
      <c r="AX136" s="186">
        <f t="shared" si="87"/>
        <v>0</v>
      </c>
      <c r="AY136" s="186">
        <f t="shared" si="88"/>
        <v>0</v>
      </c>
      <c r="AZ136" s="186">
        <f t="shared" si="89"/>
        <v>0</v>
      </c>
      <c r="BA136" s="186">
        <f t="shared" si="90"/>
        <v>0</v>
      </c>
      <c r="BB136" s="186">
        <f t="shared" si="91"/>
        <v>0</v>
      </c>
      <c r="BC136" s="186">
        <f t="shared" si="92"/>
        <v>0</v>
      </c>
    </row>
    <row r="137" spans="2:55" x14ac:dyDescent="0.3">
      <c r="B137" s="24">
        <v>132</v>
      </c>
      <c r="C137" s="362"/>
      <c r="D137" s="168"/>
      <c r="E137" s="167"/>
      <c r="F137" s="167"/>
      <c r="G137" s="361"/>
      <c r="H137" s="362"/>
      <c r="I137" s="219"/>
      <c r="J137" s="114"/>
      <c r="K137" s="115"/>
      <c r="L137" s="115"/>
      <c r="M137" s="170"/>
      <c r="N137" s="171"/>
      <c r="O137" s="171"/>
      <c r="P137" s="149">
        <f t="shared" si="93"/>
        <v>0</v>
      </c>
      <c r="Q137" s="147" t="str">
        <f t="shared" si="73"/>
        <v/>
      </c>
      <c r="R137" s="147" t="str">
        <f t="shared" si="74"/>
        <v/>
      </c>
      <c r="S137" s="147" t="str">
        <f t="shared" si="75"/>
        <v/>
      </c>
      <c r="T137" s="147" t="str">
        <f t="shared" si="76"/>
        <v/>
      </c>
      <c r="U137" s="147" t="str">
        <f t="shared" si="77"/>
        <v/>
      </c>
      <c r="V137" s="148" t="e">
        <f t="shared" si="78"/>
        <v>#VALUE!</v>
      </c>
      <c r="W137" s="149" t="str">
        <f t="shared" si="79"/>
        <v/>
      </c>
      <c r="X137" s="192"/>
      <c r="Y137" s="193"/>
      <c r="Z137" s="163"/>
      <c r="AA137" s="163"/>
      <c r="AB137" s="163"/>
      <c r="AC137" s="163"/>
      <c r="AD137" s="163"/>
      <c r="AE137" s="163"/>
      <c r="AF137" s="163"/>
      <c r="AG137" s="163"/>
      <c r="AH137" s="163"/>
      <c r="AI137" s="163"/>
      <c r="AJ137" s="163"/>
      <c r="AK137" s="163"/>
      <c r="AL137" s="154" t="str">
        <f t="shared" si="80"/>
        <v/>
      </c>
      <c r="AM137" s="47"/>
      <c r="AN137" s="149">
        <f t="shared" si="81"/>
        <v>0</v>
      </c>
      <c r="AP137" s="185">
        <f t="shared" si="94"/>
        <v>0</v>
      </c>
      <c r="AQ137" s="185">
        <f t="shared" si="95"/>
        <v>0</v>
      </c>
      <c r="AR137" s="186">
        <f t="shared" si="96"/>
        <v>0</v>
      </c>
      <c r="AS137" s="186">
        <f t="shared" si="82"/>
        <v>0</v>
      </c>
      <c r="AT137" s="186">
        <f t="shared" si="83"/>
        <v>0</v>
      </c>
      <c r="AU137" s="186">
        <f t="shared" si="84"/>
        <v>0</v>
      </c>
      <c r="AV137" s="186">
        <f t="shared" si="85"/>
        <v>0</v>
      </c>
      <c r="AW137" s="186">
        <f t="shared" si="86"/>
        <v>0</v>
      </c>
      <c r="AX137" s="186">
        <f t="shared" si="87"/>
        <v>0</v>
      </c>
      <c r="AY137" s="186">
        <f t="shared" si="88"/>
        <v>0</v>
      </c>
      <c r="AZ137" s="186">
        <f t="shared" si="89"/>
        <v>0</v>
      </c>
      <c r="BA137" s="186">
        <f t="shared" si="90"/>
        <v>0</v>
      </c>
      <c r="BB137" s="186">
        <f t="shared" si="91"/>
        <v>0</v>
      </c>
      <c r="BC137" s="186">
        <f t="shared" si="92"/>
        <v>0</v>
      </c>
    </row>
    <row r="138" spans="2:55" x14ac:dyDescent="0.3">
      <c r="B138" s="25">
        <v>133</v>
      </c>
      <c r="C138" s="362"/>
      <c r="D138" s="167"/>
      <c r="E138" s="167"/>
      <c r="F138" s="167"/>
      <c r="G138" s="361"/>
      <c r="H138" s="168"/>
      <c r="I138" s="219"/>
      <c r="J138" s="114"/>
      <c r="K138" s="115"/>
      <c r="L138" s="33"/>
      <c r="M138" s="170"/>
      <c r="N138" s="171"/>
      <c r="O138" s="171"/>
      <c r="P138" s="149">
        <f t="shared" si="93"/>
        <v>0</v>
      </c>
      <c r="Q138" s="147" t="str">
        <f t="shared" si="73"/>
        <v/>
      </c>
      <c r="R138" s="147" t="str">
        <f t="shared" si="74"/>
        <v/>
      </c>
      <c r="S138" s="147" t="str">
        <f t="shared" si="75"/>
        <v/>
      </c>
      <c r="T138" s="147" t="str">
        <f t="shared" si="76"/>
        <v/>
      </c>
      <c r="U138" s="147" t="str">
        <f t="shared" si="77"/>
        <v/>
      </c>
      <c r="V138" s="148" t="e">
        <f t="shared" si="78"/>
        <v>#VALUE!</v>
      </c>
      <c r="W138" s="149" t="str">
        <f t="shared" si="79"/>
        <v/>
      </c>
      <c r="X138" s="192"/>
      <c r="Y138" s="193"/>
      <c r="Z138" s="163"/>
      <c r="AA138" s="163"/>
      <c r="AB138" s="163"/>
      <c r="AC138" s="163"/>
      <c r="AD138" s="163"/>
      <c r="AE138" s="163"/>
      <c r="AF138" s="163"/>
      <c r="AG138" s="163"/>
      <c r="AH138" s="163"/>
      <c r="AI138" s="163"/>
      <c r="AJ138" s="163"/>
      <c r="AK138" s="163"/>
      <c r="AL138" s="154" t="str">
        <f t="shared" si="80"/>
        <v/>
      </c>
      <c r="AM138" s="47"/>
      <c r="AN138" s="149">
        <f t="shared" si="81"/>
        <v>0</v>
      </c>
      <c r="AP138" s="185">
        <f t="shared" si="94"/>
        <v>0</v>
      </c>
      <c r="AQ138" s="185">
        <f t="shared" si="95"/>
        <v>0</v>
      </c>
      <c r="AR138" s="186">
        <f t="shared" si="96"/>
        <v>0</v>
      </c>
      <c r="AS138" s="186">
        <f t="shared" si="82"/>
        <v>0</v>
      </c>
      <c r="AT138" s="186">
        <f t="shared" si="83"/>
        <v>0</v>
      </c>
      <c r="AU138" s="186">
        <f t="shared" si="84"/>
        <v>0</v>
      </c>
      <c r="AV138" s="186">
        <f t="shared" si="85"/>
        <v>0</v>
      </c>
      <c r="AW138" s="186">
        <f t="shared" si="86"/>
        <v>0</v>
      </c>
      <c r="AX138" s="186">
        <f t="shared" si="87"/>
        <v>0</v>
      </c>
      <c r="AY138" s="186">
        <f t="shared" si="88"/>
        <v>0</v>
      </c>
      <c r="AZ138" s="186">
        <f t="shared" si="89"/>
        <v>0</v>
      </c>
      <c r="BA138" s="186">
        <f t="shared" si="90"/>
        <v>0</v>
      </c>
      <c r="BB138" s="186">
        <f t="shared" si="91"/>
        <v>0</v>
      </c>
      <c r="BC138" s="186">
        <f t="shared" si="92"/>
        <v>0</v>
      </c>
    </row>
    <row r="139" spans="2:55" x14ac:dyDescent="0.3">
      <c r="B139" s="24">
        <v>134</v>
      </c>
      <c r="C139" s="168"/>
      <c r="D139" s="167"/>
      <c r="E139" s="167"/>
      <c r="F139" s="167"/>
      <c r="G139" s="362"/>
      <c r="H139" s="168"/>
      <c r="I139" s="219"/>
      <c r="J139" s="115"/>
      <c r="K139" s="115"/>
      <c r="L139" s="33"/>
      <c r="M139" s="170"/>
      <c r="N139" s="171"/>
      <c r="O139" s="171"/>
      <c r="P139" s="149">
        <f t="shared" si="93"/>
        <v>0</v>
      </c>
      <c r="Q139" s="147" t="str">
        <f t="shared" si="73"/>
        <v/>
      </c>
      <c r="R139" s="147" t="str">
        <f t="shared" si="74"/>
        <v/>
      </c>
      <c r="S139" s="147" t="str">
        <f t="shared" si="75"/>
        <v/>
      </c>
      <c r="T139" s="147" t="str">
        <f t="shared" si="76"/>
        <v/>
      </c>
      <c r="U139" s="147" t="str">
        <f t="shared" si="77"/>
        <v/>
      </c>
      <c r="V139" s="148" t="e">
        <f t="shared" si="78"/>
        <v>#VALUE!</v>
      </c>
      <c r="W139" s="149" t="str">
        <f t="shared" si="79"/>
        <v/>
      </c>
      <c r="X139" s="192"/>
      <c r="Y139" s="193"/>
      <c r="Z139" s="163"/>
      <c r="AA139" s="163"/>
      <c r="AB139" s="163"/>
      <c r="AC139" s="163"/>
      <c r="AD139" s="163"/>
      <c r="AE139" s="163"/>
      <c r="AF139" s="163"/>
      <c r="AG139" s="163"/>
      <c r="AH139" s="163"/>
      <c r="AI139" s="163"/>
      <c r="AJ139" s="163"/>
      <c r="AK139" s="163"/>
      <c r="AL139" s="154" t="str">
        <f t="shared" si="80"/>
        <v/>
      </c>
      <c r="AM139" s="47"/>
      <c r="AN139" s="149">
        <f t="shared" si="81"/>
        <v>0</v>
      </c>
      <c r="AP139" s="185">
        <f t="shared" si="94"/>
        <v>0</v>
      </c>
      <c r="AQ139" s="185">
        <f t="shared" si="95"/>
        <v>0</v>
      </c>
      <c r="AR139" s="186">
        <f t="shared" si="96"/>
        <v>0</v>
      </c>
      <c r="AS139" s="186">
        <f t="shared" si="82"/>
        <v>0</v>
      </c>
      <c r="AT139" s="186">
        <f t="shared" si="83"/>
        <v>0</v>
      </c>
      <c r="AU139" s="186">
        <f t="shared" si="84"/>
        <v>0</v>
      </c>
      <c r="AV139" s="186">
        <f t="shared" si="85"/>
        <v>0</v>
      </c>
      <c r="AW139" s="186">
        <f t="shared" si="86"/>
        <v>0</v>
      </c>
      <c r="AX139" s="186">
        <f t="shared" si="87"/>
        <v>0</v>
      </c>
      <c r="AY139" s="186">
        <f t="shared" si="88"/>
        <v>0</v>
      </c>
      <c r="AZ139" s="186">
        <f t="shared" si="89"/>
        <v>0</v>
      </c>
      <c r="BA139" s="186">
        <f t="shared" si="90"/>
        <v>0</v>
      </c>
      <c r="BB139" s="186">
        <f t="shared" si="91"/>
        <v>0</v>
      </c>
      <c r="BC139" s="186">
        <f t="shared" si="92"/>
        <v>0</v>
      </c>
    </row>
    <row r="140" spans="2:55" x14ac:dyDescent="0.3">
      <c r="B140" s="25">
        <v>135</v>
      </c>
      <c r="C140" s="362"/>
      <c r="D140" s="167"/>
      <c r="E140" s="167"/>
      <c r="F140" s="167"/>
      <c r="G140" s="361"/>
      <c r="H140" s="362"/>
      <c r="I140" s="219"/>
      <c r="J140" s="115"/>
      <c r="K140" s="115"/>
      <c r="L140" s="170"/>
      <c r="M140" s="228"/>
      <c r="N140" s="171"/>
      <c r="O140" s="171"/>
      <c r="P140" s="149">
        <f t="shared" si="93"/>
        <v>0</v>
      </c>
      <c r="Q140" s="147" t="str">
        <f t="shared" si="73"/>
        <v/>
      </c>
      <c r="R140" s="147" t="str">
        <f t="shared" si="74"/>
        <v/>
      </c>
      <c r="S140" s="147" t="str">
        <f t="shared" si="75"/>
        <v/>
      </c>
      <c r="T140" s="147" t="str">
        <f t="shared" si="76"/>
        <v/>
      </c>
      <c r="U140" s="147" t="str">
        <f t="shared" si="77"/>
        <v/>
      </c>
      <c r="V140" s="148" t="e">
        <f t="shared" si="78"/>
        <v>#VALUE!</v>
      </c>
      <c r="W140" s="149" t="str">
        <f t="shared" si="79"/>
        <v/>
      </c>
      <c r="X140" s="194"/>
      <c r="Y140" s="195"/>
      <c r="Z140" s="196"/>
      <c r="AA140" s="196"/>
      <c r="AB140" s="196"/>
      <c r="AC140" s="196"/>
      <c r="AD140" s="196"/>
      <c r="AE140" s="196"/>
      <c r="AF140" s="196"/>
      <c r="AG140" s="196"/>
      <c r="AH140" s="196"/>
      <c r="AI140" s="196"/>
      <c r="AJ140" s="196"/>
      <c r="AK140" s="196"/>
      <c r="AL140" s="154" t="str">
        <f t="shared" si="80"/>
        <v/>
      </c>
      <c r="AM140" s="48"/>
      <c r="AN140" s="149">
        <f t="shared" si="81"/>
        <v>0</v>
      </c>
      <c r="AP140" s="185">
        <f t="shared" si="94"/>
        <v>0</v>
      </c>
      <c r="AQ140" s="185">
        <f t="shared" si="95"/>
        <v>0</v>
      </c>
      <c r="AR140" s="186">
        <f t="shared" si="96"/>
        <v>0</v>
      </c>
      <c r="AS140" s="186">
        <f t="shared" si="82"/>
        <v>0</v>
      </c>
      <c r="AT140" s="186">
        <f t="shared" si="83"/>
        <v>0</v>
      </c>
      <c r="AU140" s="186">
        <f t="shared" si="84"/>
        <v>0</v>
      </c>
      <c r="AV140" s="186">
        <f t="shared" si="85"/>
        <v>0</v>
      </c>
      <c r="AW140" s="186">
        <f t="shared" si="86"/>
        <v>0</v>
      </c>
      <c r="AX140" s="186">
        <f t="shared" si="87"/>
        <v>0</v>
      </c>
      <c r="AY140" s="186">
        <f t="shared" si="88"/>
        <v>0</v>
      </c>
      <c r="AZ140" s="186">
        <f t="shared" si="89"/>
        <v>0</v>
      </c>
      <c r="BA140" s="186">
        <f t="shared" si="90"/>
        <v>0</v>
      </c>
      <c r="BB140" s="186">
        <f t="shared" si="91"/>
        <v>0</v>
      </c>
      <c r="BC140" s="186">
        <f t="shared" si="92"/>
        <v>0</v>
      </c>
    </row>
    <row r="141" spans="2:55" x14ac:dyDescent="0.3">
      <c r="B141" s="24">
        <v>136</v>
      </c>
      <c r="C141" s="362"/>
      <c r="D141" s="167"/>
      <c r="E141" s="362"/>
      <c r="F141" s="167"/>
      <c r="G141" s="361"/>
      <c r="H141" s="362"/>
      <c r="I141" s="219"/>
      <c r="J141" s="115"/>
      <c r="K141" s="115"/>
      <c r="L141" s="170"/>
      <c r="M141" s="228"/>
      <c r="N141" s="171"/>
      <c r="O141" s="171"/>
      <c r="P141" s="149">
        <f t="shared" si="93"/>
        <v>0</v>
      </c>
      <c r="Q141" s="147" t="str">
        <f t="shared" si="73"/>
        <v/>
      </c>
      <c r="R141" s="147" t="str">
        <f t="shared" si="74"/>
        <v/>
      </c>
      <c r="S141" s="147" t="str">
        <f t="shared" si="75"/>
        <v/>
      </c>
      <c r="T141" s="147" t="str">
        <f t="shared" si="76"/>
        <v/>
      </c>
      <c r="U141" s="147" t="str">
        <f t="shared" si="77"/>
        <v/>
      </c>
      <c r="V141" s="148" t="e">
        <f t="shared" si="78"/>
        <v>#VALUE!</v>
      </c>
      <c r="W141" s="149" t="str">
        <f t="shared" si="79"/>
        <v/>
      </c>
      <c r="X141" s="192"/>
      <c r="Y141" s="193"/>
      <c r="Z141" s="163"/>
      <c r="AA141" s="163"/>
      <c r="AB141" s="163"/>
      <c r="AC141" s="163"/>
      <c r="AD141" s="163"/>
      <c r="AE141" s="163"/>
      <c r="AF141" s="163"/>
      <c r="AG141" s="163"/>
      <c r="AH141" s="163"/>
      <c r="AI141" s="163"/>
      <c r="AJ141" s="163"/>
      <c r="AK141" s="163"/>
      <c r="AL141" s="154" t="str">
        <f t="shared" si="80"/>
        <v/>
      </c>
      <c r="AM141" s="47"/>
      <c r="AN141" s="149">
        <f t="shared" si="81"/>
        <v>0</v>
      </c>
      <c r="AP141" s="185">
        <f t="shared" si="94"/>
        <v>0</v>
      </c>
      <c r="AQ141" s="185">
        <f t="shared" si="95"/>
        <v>0</v>
      </c>
      <c r="AR141" s="186">
        <f t="shared" si="96"/>
        <v>0</v>
      </c>
      <c r="AS141" s="186">
        <f t="shared" si="82"/>
        <v>0</v>
      </c>
      <c r="AT141" s="186">
        <f t="shared" si="83"/>
        <v>0</v>
      </c>
      <c r="AU141" s="186">
        <f t="shared" si="84"/>
        <v>0</v>
      </c>
      <c r="AV141" s="186">
        <f t="shared" si="85"/>
        <v>0</v>
      </c>
      <c r="AW141" s="186">
        <f t="shared" si="86"/>
        <v>0</v>
      </c>
      <c r="AX141" s="186">
        <f t="shared" si="87"/>
        <v>0</v>
      </c>
      <c r="AY141" s="186">
        <f t="shared" si="88"/>
        <v>0</v>
      </c>
      <c r="AZ141" s="186">
        <f t="shared" si="89"/>
        <v>0</v>
      </c>
      <c r="BA141" s="186">
        <f t="shared" si="90"/>
        <v>0</v>
      </c>
      <c r="BB141" s="186">
        <f t="shared" si="91"/>
        <v>0</v>
      </c>
      <c r="BC141" s="186">
        <f t="shared" si="92"/>
        <v>0</v>
      </c>
    </row>
    <row r="142" spans="2:55" x14ac:dyDescent="0.3">
      <c r="B142" s="25">
        <v>137</v>
      </c>
      <c r="C142" s="362"/>
      <c r="D142" s="168"/>
      <c r="E142" s="364"/>
      <c r="F142" s="167"/>
      <c r="G142" s="361"/>
      <c r="H142" s="362"/>
      <c r="I142" s="219"/>
      <c r="J142" s="115"/>
      <c r="K142" s="115"/>
      <c r="L142" s="170"/>
      <c r="M142" s="170"/>
      <c r="N142" s="233"/>
      <c r="O142" s="233"/>
      <c r="P142" s="157">
        <f t="shared" si="93"/>
        <v>0</v>
      </c>
      <c r="Q142" s="150" t="str">
        <f t="shared" si="73"/>
        <v/>
      </c>
      <c r="R142" s="147" t="str">
        <f t="shared" si="74"/>
        <v/>
      </c>
      <c r="S142" s="147" t="str">
        <f t="shared" si="75"/>
        <v/>
      </c>
      <c r="T142" s="147" t="str">
        <f t="shared" si="76"/>
        <v/>
      </c>
      <c r="U142" s="147" t="str">
        <f t="shared" si="77"/>
        <v/>
      </c>
      <c r="V142" s="151" t="e">
        <f t="shared" si="78"/>
        <v>#VALUE!</v>
      </c>
      <c r="W142" s="149" t="str">
        <f t="shared" si="79"/>
        <v/>
      </c>
      <c r="X142" s="206"/>
      <c r="Y142" s="207"/>
      <c r="Z142" s="202"/>
      <c r="AA142" s="202"/>
      <c r="AB142" s="202"/>
      <c r="AC142" s="202"/>
      <c r="AD142" s="202"/>
      <c r="AE142" s="202"/>
      <c r="AF142" s="202"/>
      <c r="AG142" s="202"/>
      <c r="AH142" s="208"/>
      <c r="AI142" s="208"/>
      <c r="AJ142" s="208"/>
      <c r="AK142" s="208"/>
      <c r="AL142" s="154" t="str">
        <f t="shared" si="80"/>
        <v/>
      </c>
      <c r="AM142" s="142"/>
      <c r="AN142" s="157">
        <f t="shared" si="81"/>
        <v>0</v>
      </c>
      <c r="AP142" s="185">
        <f t="shared" si="94"/>
        <v>0</v>
      </c>
      <c r="AQ142" s="185">
        <f t="shared" si="95"/>
        <v>0</v>
      </c>
      <c r="AR142" s="186">
        <f t="shared" si="96"/>
        <v>0</v>
      </c>
      <c r="AS142" s="186">
        <f t="shared" si="82"/>
        <v>0</v>
      </c>
      <c r="AT142" s="186">
        <f t="shared" si="83"/>
        <v>0</v>
      </c>
      <c r="AU142" s="186">
        <f t="shared" si="84"/>
        <v>0</v>
      </c>
      <c r="AV142" s="186">
        <f t="shared" si="85"/>
        <v>0</v>
      </c>
      <c r="AW142" s="186">
        <f t="shared" si="86"/>
        <v>0</v>
      </c>
      <c r="AX142" s="186">
        <f t="shared" si="87"/>
        <v>0</v>
      </c>
      <c r="AY142" s="186">
        <f t="shared" si="88"/>
        <v>0</v>
      </c>
      <c r="AZ142" s="186">
        <f t="shared" si="89"/>
        <v>0</v>
      </c>
      <c r="BA142" s="186">
        <f t="shared" si="90"/>
        <v>0</v>
      </c>
      <c r="BB142" s="186">
        <f t="shared" si="91"/>
        <v>0</v>
      </c>
      <c r="BC142" s="186">
        <f t="shared" si="92"/>
        <v>0</v>
      </c>
    </row>
    <row r="143" spans="2:55" x14ac:dyDescent="0.3">
      <c r="B143" s="24">
        <v>138</v>
      </c>
      <c r="C143" s="168"/>
      <c r="D143" s="167"/>
      <c r="E143" s="167"/>
      <c r="F143" s="167"/>
      <c r="G143" s="361"/>
      <c r="H143" s="362"/>
      <c r="I143" s="219"/>
      <c r="J143" s="115"/>
      <c r="K143" s="115"/>
      <c r="L143" s="170"/>
      <c r="M143" s="170"/>
      <c r="N143" s="171"/>
      <c r="O143" s="171"/>
      <c r="P143" s="149">
        <f t="shared" si="93"/>
        <v>0</v>
      </c>
      <c r="Q143" s="147" t="str">
        <f t="shared" si="73"/>
        <v/>
      </c>
      <c r="R143" s="147" t="str">
        <f t="shared" si="74"/>
        <v/>
      </c>
      <c r="S143" s="147" t="str">
        <f t="shared" si="75"/>
        <v/>
      </c>
      <c r="T143" s="147" t="str">
        <f t="shared" si="76"/>
        <v/>
      </c>
      <c r="U143" s="147" t="str">
        <f t="shared" si="77"/>
        <v/>
      </c>
      <c r="V143" s="148" t="e">
        <f t="shared" si="78"/>
        <v>#VALUE!</v>
      </c>
      <c r="W143" s="149" t="str">
        <f t="shared" si="79"/>
        <v/>
      </c>
      <c r="X143" s="203"/>
      <c r="Y143" s="204"/>
      <c r="Z143" s="205"/>
      <c r="AA143" s="205"/>
      <c r="AB143" s="205"/>
      <c r="AC143" s="205"/>
      <c r="AD143" s="205"/>
      <c r="AE143" s="205"/>
      <c r="AF143" s="205"/>
      <c r="AG143" s="205"/>
      <c r="AH143" s="205"/>
      <c r="AI143" s="205"/>
      <c r="AJ143" s="205"/>
      <c r="AK143" s="205"/>
      <c r="AL143" s="154" t="str">
        <f t="shared" si="80"/>
        <v/>
      </c>
      <c r="AM143" s="137"/>
      <c r="AN143" s="149">
        <f t="shared" si="81"/>
        <v>0</v>
      </c>
      <c r="AP143" s="185">
        <f t="shared" si="94"/>
        <v>0</v>
      </c>
      <c r="AQ143" s="185">
        <f t="shared" si="95"/>
        <v>0</v>
      </c>
      <c r="AR143" s="186">
        <f t="shared" si="96"/>
        <v>0</v>
      </c>
      <c r="AS143" s="186">
        <f t="shared" si="82"/>
        <v>0</v>
      </c>
      <c r="AT143" s="186">
        <f t="shared" si="83"/>
        <v>0</v>
      </c>
      <c r="AU143" s="186">
        <f t="shared" si="84"/>
        <v>0</v>
      </c>
      <c r="AV143" s="186">
        <f t="shared" si="85"/>
        <v>0</v>
      </c>
      <c r="AW143" s="186">
        <f t="shared" si="86"/>
        <v>0</v>
      </c>
      <c r="AX143" s="186">
        <f t="shared" si="87"/>
        <v>0</v>
      </c>
      <c r="AY143" s="186">
        <f t="shared" si="88"/>
        <v>0</v>
      </c>
      <c r="AZ143" s="186">
        <f t="shared" si="89"/>
        <v>0</v>
      </c>
      <c r="BA143" s="186">
        <f t="shared" si="90"/>
        <v>0</v>
      </c>
      <c r="BB143" s="186">
        <f t="shared" si="91"/>
        <v>0</v>
      </c>
      <c r="BC143" s="186">
        <f t="shared" si="92"/>
        <v>0</v>
      </c>
    </row>
    <row r="144" spans="2:55" x14ac:dyDescent="0.3">
      <c r="B144" s="25">
        <v>139</v>
      </c>
      <c r="C144" s="168"/>
      <c r="D144" s="167"/>
      <c r="E144" s="362"/>
      <c r="F144" s="167"/>
      <c r="G144" s="361"/>
      <c r="H144" s="167"/>
      <c r="I144" s="219"/>
      <c r="J144" s="115"/>
      <c r="K144" s="115"/>
      <c r="L144" s="170"/>
      <c r="M144" s="228"/>
      <c r="N144" s="171"/>
      <c r="O144" s="171"/>
      <c r="P144" s="149">
        <f t="shared" si="93"/>
        <v>0</v>
      </c>
      <c r="Q144" s="147" t="str">
        <f t="shared" si="73"/>
        <v/>
      </c>
      <c r="R144" s="147" t="str">
        <f t="shared" si="74"/>
        <v/>
      </c>
      <c r="S144" s="147" t="str">
        <f t="shared" si="75"/>
        <v/>
      </c>
      <c r="T144" s="147" t="str">
        <f t="shared" si="76"/>
        <v/>
      </c>
      <c r="U144" s="147" t="str">
        <f t="shared" si="77"/>
        <v/>
      </c>
      <c r="V144" s="148" t="e">
        <f t="shared" si="78"/>
        <v>#VALUE!</v>
      </c>
      <c r="W144" s="149" t="str">
        <f t="shared" si="79"/>
        <v/>
      </c>
      <c r="X144" s="192"/>
      <c r="Y144" s="193"/>
      <c r="Z144" s="163"/>
      <c r="AA144" s="163"/>
      <c r="AB144" s="163"/>
      <c r="AC144" s="163"/>
      <c r="AD144" s="163"/>
      <c r="AE144" s="163"/>
      <c r="AF144" s="163"/>
      <c r="AG144" s="163"/>
      <c r="AH144" s="163"/>
      <c r="AI144" s="163"/>
      <c r="AJ144" s="163"/>
      <c r="AK144" s="163"/>
      <c r="AL144" s="154" t="str">
        <f t="shared" si="80"/>
        <v/>
      </c>
      <c r="AM144" s="47"/>
      <c r="AN144" s="149">
        <f t="shared" si="81"/>
        <v>0</v>
      </c>
      <c r="AP144" s="185">
        <f t="shared" si="94"/>
        <v>0</v>
      </c>
      <c r="AQ144" s="185">
        <f t="shared" si="95"/>
        <v>0</v>
      </c>
      <c r="AR144" s="186">
        <f t="shared" si="96"/>
        <v>0</v>
      </c>
      <c r="AS144" s="186">
        <f t="shared" si="82"/>
        <v>0</v>
      </c>
      <c r="AT144" s="186">
        <f t="shared" si="83"/>
        <v>0</v>
      </c>
      <c r="AU144" s="186">
        <f t="shared" si="84"/>
        <v>0</v>
      </c>
      <c r="AV144" s="186">
        <f t="shared" si="85"/>
        <v>0</v>
      </c>
      <c r="AW144" s="186">
        <f t="shared" si="86"/>
        <v>0</v>
      </c>
      <c r="AX144" s="186">
        <f t="shared" si="87"/>
        <v>0</v>
      </c>
      <c r="AY144" s="186">
        <f t="shared" si="88"/>
        <v>0</v>
      </c>
      <c r="AZ144" s="186">
        <f t="shared" si="89"/>
        <v>0</v>
      </c>
      <c r="BA144" s="186">
        <f t="shared" si="90"/>
        <v>0</v>
      </c>
      <c r="BB144" s="186">
        <f t="shared" si="91"/>
        <v>0</v>
      </c>
      <c r="BC144" s="186">
        <f t="shared" si="92"/>
        <v>0</v>
      </c>
    </row>
    <row r="145" spans="2:55" x14ac:dyDescent="0.3">
      <c r="B145" s="24">
        <v>140</v>
      </c>
      <c r="C145" s="168"/>
      <c r="D145" s="167"/>
      <c r="E145" s="362"/>
      <c r="F145" s="167"/>
      <c r="G145" s="361"/>
      <c r="H145" s="167"/>
      <c r="I145" s="219"/>
      <c r="J145" s="115"/>
      <c r="K145" s="115"/>
      <c r="L145" s="170"/>
      <c r="M145" s="170"/>
      <c r="N145" s="171"/>
      <c r="O145" s="171"/>
      <c r="P145" s="149">
        <f t="shared" si="93"/>
        <v>0</v>
      </c>
      <c r="Q145" s="147" t="str">
        <f t="shared" si="73"/>
        <v/>
      </c>
      <c r="R145" s="147" t="str">
        <f t="shared" si="74"/>
        <v/>
      </c>
      <c r="S145" s="147" t="str">
        <f t="shared" si="75"/>
        <v/>
      </c>
      <c r="T145" s="147" t="str">
        <f t="shared" si="76"/>
        <v/>
      </c>
      <c r="U145" s="147" t="str">
        <f t="shared" si="77"/>
        <v/>
      </c>
      <c r="V145" s="148" t="e">
        <f t="shared" si="78"/>
        <v>#VALUE!</v>
      </c>
      <c r="W145" s="149" t="str">
        <f t="shared" si="79"/>
        <v/>
      </c>
      <c r="X145" s="192"/>
      <c r="Y145" s="193"/>
      <c r="Z145" s="163"/>
      <c r="AA145" s="163"/>
      <c r="AB145" s="163"/>
      <c r="AC145" s="163"/>
      <c r="AD145" s="163"/>
      <c r="AE145" s="163"/>
      <c r="AF145" s="163"/>
      <c r="AG145" s="163"/>
      <c r="AH145" s="163"/>
      <c r="AI145" s="163"/>
      <c r="AJ145" s="163"/>
      <c r="AK145" s="163"/>
      <c r="AL145" s="154" t="str">
        <f t="shared" si="80"/>
        <v/>
      </c>
      <c r="AM145" s="47"/>
      <c r="AN145" s="149">
        <f t="shared" si="81"/>
        <v>0</v>
      </c>
      <c r="AP145" s="185">
        <f>F146</f>
        <v>0</v>
      </c>
      <c r="AQ145" s="185">
        <f t="shared" si="95"/>
        <v>0</v>
      </c>
      <c r="AR145" s="186">
        <f t="shared" si="96"/>
        <v>0</v>
      </c>
      <c r="AS145" s="186">
        <f t="shared" si="82"/>
        <v>0</v>
      </c>
      <c r="AT145" s="186">
        <f t="shared" si="83"/>
        <v>0</v>
      </c>
      <c r="AU145" s="186">
        <f t="shared" si="84"/>
        <v>0</v>
      </c>
      <c r="AV145" s="186">
        <f t="shared" si="85"/>
        <v>0</v>
      </c>
      <c r="AW145" s="186">
        <f t="shared" si="86"/>
        <v>0</v>
      </c>
      <c r="AX145" s="186">
        <f t="shared" si="87"/>
        <v>0</v>
      </c>
      <c r="AY145" s="186">
        <f t="shared" si="88"/>
        <v>0</v>
      </c>
      <c r="AZ145" s="186">
        <f t="shared" si="89"/>
        <v>0</v>
      </c>
      <c r="BA145" s="186">
        <f t="shared" si="90"/>
        <v>0</v>
      </c>
      <c r="BB145" s="186">
        <f t="shared" si="91"/>
        <v>0</v>
      </c>
      <c r="BC145" s="186">
        <f t="shared" si="92"/>
        <v>0</v>
      </c>
    </row>
    <row r="146" spans="2:55" x14ac:dyDescent="0.3">
      <c r="B146" s="25">
        <v>141</v>
      </c>
      <c r="C146" s="168"/>
      <c r="D146" s="167"/>
      <c r="E146" s="362"/>
      <c r="F146" s="167"/>
      <c r="G146" s="361"/>
      <c r="H146" s="167"/>
      <c r="I146" s="219"/>
      <c r="J146" s="115"/>
      <c r="K146" s="115"/>
      <c r="L146" s="33"/>
      <c r="M146" s="228"/>
      <c r="N146" s="171"/>
      <c r="O146" s="171"/>
      <c r="P146" s="149">
        <f t="shared" si="93"/>
        <v>0</v>
      </c>
      <c r="Q146" s="147" t="str">
        <f t="shared" si="73"/>
        <v/>
      </c>
      <c r="R146" s="147" t="str">
        <f t="shared" si="74"/>
        <v/>
      </c>
      <c r="S146" s="147" t="str">
        <f t="shared" si="75"/>
        <v/>
      </c>
      <c r="T146" s="147" t="str">
        <f t="shared" si="76"/>
        <v/>
      </c>
      <c r="U146" s="147" t="str">
        <f t="shared" si="77"/>
        <v/>
      </c>
      <c r="V146" s="148" t="e">
        <f t="shared" si="78"/>
        <v>#VALUE!</v>
      </c>
      <c r="W146" s="149" t="str">
        <f t="shared" si="79"/>
        <v/>
      </c>
      <c r="X146" s="192"/>
      <c r="Y146" s="193"/>
      <c r="Z146" s="163"/>
      <c r="AA146" s="163"/>
      <c r="AB146" s="163"/>
      <c r="AC146" s="163"/>
      <c r="AD146" s="163"/>
      <c r="AE146" s="163"/>
      <c r="AF146" s="163"/>
      <c r="AG146" s="163"/>
      <c r="AH146" s="163"/>
      <c r="AI146" s="163"/>
      <c r="AJ146" s="163"/>
      <c r="AK146" s="163"/>
      <c r="AL146" s="154" t="str">
        <f t="shared" si="80"/>
        <v/>
      </c>
      <c r="AM146" s="47"/>
      <c r="AN146" s="149">
        <f t="shared" si="81"/>
        <v>0</v>
      </c>
      <c r="AP146" s="185" t="e">
        <f>#REF!</f>
        <v>#REF!</v>
      </c>
      <c r="AQ146" s="185">
        <f t="shared" si="95"/>
        <v>0</v>
      </c>
      <c r="AR146" s="186">
        <f t="shared" si="96"/>
        <v>0</v>
      </c>
      <c r="AS146" s="186">
        <f t="shared" si="82"/>
        <v>0</v>
      </c>
      <c r="AT146" s="186">
        <f t="shared" si="83"/>
        <v>0</v>
      </c>
      <c r="AU146" s="186">
        <f t="shared" si="84"/>
        <v>0</v>
      </c>
      <c r="AV146" s="186">
        <f t="shared" si="85"/>
        <v>0</v>
      </c>
      <c r="AW146" s="186">
        <f t="shared" si="86"/>
        <v>0</v>
      </c>
      <c r="AX146" s="186">
        <f t="shared" si="87"/>
        <v>0</v>
      </c>
      <c r="AY146" s="186">
        <f t="shared" si="88"/>
        <v>0</v>
      </c>
      <c r="AZ146" s="186">
        <f t="shared" si="89"/>
        <v>0</v>
      </c>
      <c r="BA146" s="186">
        <f t="shared" si="90"/>
        <v>0</v>
      </c>
      <c r="BB146" s="186">
        <f t="shared" si="91"/>
        <v>0</v>
      </c>
      <c r="BC146" s="186">
        <f t="shared" si="92"/>
        <v>0</v>
      </c>
    </row>
    <row r="147" spans="2:55" x14ac:dyDescent="0.3">
      <c r="B147" s="24">
        <v>142</v>
      </c>
      <c r="C147" s="362"/>
      <c r="D147" s="167"/>
      <c r="E147" s="362"/>
      <c r="F147" s="167"/>
      <c r="G147" s="361"/>
      <c r="H147" s="167"/>
      <c r="I147" s="219"/>
      <c r="J147" s="115"/>
      <c r="K147" s="115"/>
      <c r="L147" s="141"/>
      <c r="M147" s="234"/>
      <c r="N147" s="171"/>
      <c r="O147" s="171"/>
      <c r="P147" s="149">
        <f t="shared" si="93"/>
        <v>0</v>
      </c>
      <c r="Q147" s="147" t="str">
        <f t="shared" si="73"/>
        <v/>
      </c>
      <c r="R147" s="147" t="str">
        <f t="shared" si="74"/>
        <v/>
      </c>
      <c r="S147" s="147" t="str">
        <f t="shared" si="75"/>
        <v/>
      </c>
      <c r="T147" s="147" t="str">
        <f t="shared" si="76"/>
        <v/>
      </c>
      <c r="U147" s="147" t="str">
        <f t="shared" si="77"/>
        <v/>
      </c>
      <c r="V147" s="148" t="e">
        <f t="shared" si="78"/>
        <v>#VALUE!</v>
      </c>
      <c r="W147" s="149" t="str">
        <f t="shared" si="79"/>
        <v/>
      </c>
      <c r="X147" s="192"/>
      <c r="Y147" s="193"/>
      <c r="Z147" s="163"/>
      <c r="AA147" s="163"/>
      <c r="AB147" s="163"/>
      <c r="AC147" s="163"/>
      <c r="AD147" s="163"/>
      <c r="AE147" s="163"/>
      <c r="AF147" s="163"/>
      <c r="AG147" s="163"/>
      <c r="AH147" s="163"/>
      <c r="AI147" s="163"/>
      <c r="AJ147" s="163"/>
      <c r="AK147" s="163"/>
      <c r="AL147" s="154" t="str">
        <f t="shared" si="80"/>
        <v/>
      </c>
      <c r="AM147" s="47"/>
      <c r="AN147" s="149">
        <f t="shared" si="81"/>
        <v>0</v>
      </c>
      <c r="AP147" s="185">
        <f t="shared" si="94"/>
        <v>0</v>
      </c>
      <c r="AQ147" s="185">
        <f t="shared" si="95"/>
        <v>0</v>
      </c>
      <c r="AR147" s="186">
        <f t="shared" si="96"/>
        <v>0</v>
      </c>
      <c r="AS147" s="186">
        <f t="shared" si="82"/>
        <v>0</v>
      </c>
      <c r="AT147" s="186">
        <f t="shared" si="83"/>
        <v>0</v>
      </c>
      <c r="AU147" s="186">
        <f t="shared" si="84"/>
        <v>0</v>
      </c>
      <c r="AV147" s="186">
        <f t="shared" si="85"/>
        <v>0</v>
      </c>
      <c r="AW147" s="186">
        <f t="shared" si="86"/>
        <v>0</v>
      </c>
      <c r="AX147" s="186">
        <f t="shared" si="87"/>
        <v>0</v>
      </c>
      <c r="AY147" s="186">
        <f t="shared" si="88"/>
        <v>0</v>
      </c>
      <c r="AZ147" s="186">
        <f t="shared" si="89"/>
        <v>0</v>
      </c>
      <c r="BA147" s="186">
        <f t="shared" si="90"/>
        <v>0</v>
      </c>
      <c r="BB147" s="186">
        <f t="shared" si="91"/>
        <v>0</v>
      </c>
      <c r="BC147" s="186">
        <f t="shared" si="92"/>
        <v>0</v>
      </c>
    </row>
    <row r="148" spans="2:55" x14ac:dyDescent="0.3">
      <c r="B148" s="25">
        <v>143</v>
      </c>
      <c r="C148" s="362"/>
      <c r="D148" s="167"/>
      <c r="E148" s="362"/>
      <c r="F148" s="167"/>
      <c r="G148" s="361"/>
      <c r="H148" s="167"/>
      <c r="I148" s="219"/>
      <c r="J148" s="115"/>
      <c r="K148" s="115"/>
      <c r="L148" s="33"/>
      <c r="M148" s="170"/>
      <c r="N148" s="171"/>
      <c r="O148" s="171"/>
      <c r="P148" s="149">
        <f t="shared" si="93"/>
        <v>0</v>
      </c>
      <c r="Q148" s="147" t="str">
        <f t="shared" si="73"/>
        <v/>
      </c>
      <c r="R148" s="147" t="str">
        <f t="shared" si="74"/>
        <v/>
      </c>
      <c r="S148" s="147" t="str">
        <f t="shared" si="75"/>
        <v/>
      </c>
      <c r="T148" s="147" t="str">
        <f t="shared" si="76"/>
        <v/>
      </c>
      <c r="U148" s="147" t="str">
        <f t="shared" si="77"/>
        <v/>
      </c>
      <c r="V148" s="148" t="e">
        <f t="shared" si="78"/>
        <v>#VALUE!</v>
      </c>
      <c r="W148" s="149" t="str">
        <f t="shared" si="79"/>
        <v/>
      </c>
      <c r="X148" s="192"/>
      <c r="Y148" s="193"/>
      <c r="Z148" s="163"/>
      <c r="AA148" s="163"/>
      <c r="AB148" s="163"/>
      <c r="AC148" s="163"/>
      <c r="AD148" s="163"/>
      <c r="AE148" s="163"/>
      <c r="AF148" s="163"/>
      <c r="AG148" s="163"/>
      <c r="AH148" s="163"/>
      <c r="AI148" s="163"/>
      <c r="AJ148" s="163"/>
      <c r="AK148" s="163"/>
      <c r="AL148" s="154" t="str">
        <f t="shared" si="80"/>
        <v/>
      </c>
      <c r="AM148" s="47"/>
      <c r="AN148" s="149">
        <f t="shared" si="81"/>
        <v>0</v>
      </c>
      <c r="AP148" s="185">
        <f t="shared" si="94"/>
        <v>0</v>
      </c>
      <c r="AQ148" s="185">
        <f t="shared" si="95"/>
        <v>0</v>
      </c>
      <c r="AR148" s="186">
        <f t="shared" si="96"/>
        <v>0</v>
      </c>
      <c r="AS148" s="186">
        <f t="shared" si="82"/>
        <v>0</v>
      </c>
      <c r="AT148" s="186">
        <f t="shared" si="83"/>
        <v>0</v>
      </c>
      <c r="AU148" s="186">
        <f t="shared" si="84"/>
        <v>0</v>
      </c>
      <c r="AV148" s="186">
        <f t="shared" si="85"/>
        <v>0</v>
      </c>
      <c r="AW148" s="186">
        <f t="shared" si="86"/>
        <v>0</v>
      </c>
      <c r="AX148" s="186">
        <f t="shared" si="87"/>
        <v>0</v>
      </c>
      <c r="AY148" s="186">
        <f t="shared" si="88"/>
        <v>0</v>
      </c>
      <c r="AZ148" s="186">
        <f t="shared" si="89"/>
        <v>0</v>
      </c>
      <c r="BA148" s="186">
        <f t="shared" si="90"/>
        <v>0</v>
      </c>
      <c r="BB148" s="186">
        <f t="shared" si="91"/>
        <v>0</v>
      </c>
      <c r="BC148" s="186">
        <f t="shared" si="92"/>
        <v>0</v>
      </c>
    </row>
    <row r="149" spans="2:55" x14ac:dyDescent="0.3">
      <c r="B149" s="24">
        <v>144</v>
      </c>
      <c r="C149" s="168"/>
      <c r="D149" s="167"/>
      <c r="E149" s="168"/>
      <c r="F149" s="167"/>
      <c r="G149" s="361"/>
      <c r="H149" s="167"/>
      <c r="I149" s="219"/>
      <c r="J149" s="115"/>
      <c r="K149" s="115"/>
      <c r="L149" s="33"/>
      <c r="M149" s="234"/>
      <c r="N149" s="233"/>
      <c r="O149" s="233"/>
      <c r="P149" s="157">
        <f t="shared" si="93"/>
        <v>0</v>
      </c>
      <c r="Q149" s="150" t="str">
        <f t="shared" si="73"/>
        <v/>
      </c>
      <c r="R149" s="147" t="str">
        <f t="shared" si="74"/>
        <v/>
      </c>
      <c r="S149" s="147" t="str">
        <f t="shared" si="75"/>
        <v/>
      </c>
      <c r="T149" s="147" t="str">
        <f t="shared" si="76"/>
        <v/>
      </c>
      <c r="U149" s="147" t="str">
        <f t="shared" si="77"/>
        <v/>
      </c>
      <c r="V149" s="148" t="e">
        <f t="shared" si="78"/>
        <v>#VALUE!</v>
      </c>
      <c r="W149" s="149" t="str">
        <f t="shared" si="79"/>
        <v/>
      </c>
      <c r="X149" s="192"/>
      <c r="Y149" s="193"/>
      <c r="Z149" s="163"/>
      <c r="AA149" s="163"/>
      <c r="AB149" s="163"/>
      <c r="AC149" s="163"/>
      <c r="AD149" s="163"/>
      <c r="AE149" s="163"/>
      <c r="AF149" s="163"/>
      <c r="AG149" s="163"/>
      <c r="AH149" s="163"/>
      <c r="AI149" s="163"/>
      <c r="AJ149" s="163"/>
      <c r="AK149" s="163"/>
      <c r="AL149" s="154" t="str">
        <f t="shared" si="80"/>
        <v/>
      </c>
      <c r="AM149" s="47"/>
      <c r="AN149" s="157">
        <f t="shared" si="81"/>
        <v>0</v>
      </c>
      <c r="AP149" s="185">
        <f t="shared" si="94"/>
        <v>0</v>
      </c>
      <c r="AQ149" s="185">
        <f t="shared" si="95"/>
        <v>0</v>
      </c>
      <c r="AR149" s="186">
        <f t="shared" si="96"/>
        <v>0</v>
      </c>
      <c r="AS149" s="186">
        <f t="shared" si="82"/>
        <v>0</v>
      </c>
      <c r="AT149" s="186">
        <f t="shared" si="83"/>
        <v>0</v>
      </c>
      <c r="AU149" s="186">
        <f t="shared" si="84"/>
        <v>0</v>
      </c>
      <c r="AV149" s="186">
        <f t="shared" si="85"/>
        <v>0</v>
      </c>
      <c r="AW149" s="186">
        <f t="shared" si="86"/>
        <v>0</v>
      </c>
      <c r="AX149" s="186">
        <f t="shared" si="87"/>
        <v>0</v>
      </c>
      <c r="AY149" s="186">
        <f t="shared" si="88"/>
        <v>0</v>
      </c>
      <c r="AZ149" s="186">
        <f t="shared" si="89"/>
        <v>0</v>
      </c>
      <c r="BA149" s="186">
        <f t="shared" si="90"/>
        <v>0</v>
      </c>
      <c r="BB149" s="186">
        <f t="shared" si="91"/>
        <v>0</v>
      </c>
      <c r="BC149" s="186">
        <f t="shared" si="92"/>
        <v>0</v>
      </c>
    </row>
    <row r="150" spans="2:55" x14ac:dyDescent="0.3">
      <c r="B150" s="25">
        <v>145</v>
      </c>
      <c r="C150" s="362"/>
      <c r="D150" s="168"/>
      <c r="E150" s="168"/>
      <c r="F150" s="167"/>
      <c r="G150" s="361"/>
      <c r="H150" s="167"/>
      <c r="I150" s="219"/>
      <c r="J150" s="115"/>
      <c r="K150" s="115"/>
      <c r="L150" s="170"/>
      <c r="M150" s="170"/>
      <c r="N150" s="171"/>
      <c r="O150" s="171"/>
      <c r="P150" s="149">
        <f t="shared" si="93"/>
        <v>0</v>
      </c>
      <c r="Q150" s="147" t="str">
        <f t="shared" si="73"/>
        <v/>
      </c>
      <c r="R150" s="147" t="str">
        <f t="shared" si="74"/>
        <v/>
      </c>
      <c r="S150" s="147" t="str">
        <f t="shared" si="75"/>
        <v/>
      </c>
      <c r="T150" s="147" t="str">
        <f t="shared" si="76"/>
        <v/>
      </c>
      <c r="U150" s="147" t="str">
        <f t="shared" si="77"/>
        <v/>
      </c>
      <c r="V150" s="148" t="e">
        <f t="shared" si="78"/>
        <v>#VALUE!</v>
      </c>
      <c r="W150" s="149" t="str">
        <f t="shared" si="79"/>
        <v/>
      </c>
      <c r="X150" s="203"/>
      <c r="Y150" s="204"/>
      <c r="Z150" s="205"/>
      <c r="AA150" s="205"/>
      <c r="AB150" s="205"/>
      <c r="AC150" s="205"/>
      <c r="AD150" s="205"/>
      <c r="AE150" s="205"/>
      <c r="AF150" s="205"/>
      <c r="AG150" s="205"/>
      <c r="AH150" s="205"/>
      <c r="AI150" s="205"/>
      <c r="AJ150" s="205"/>
      <c r="AK150" s="205"/>
      <c r="AL150" s="154" t="str">
        <f t="shared" si="80"/>
        <v/>
      </c>
      <c r="AM150" s="137"/>
      <c r="AN150" s="149">
        <f t="shared" si="81"/>
        <v>0</v>
      </c>
      <c r="AP150" s="185">
        <f t="shared" si="94"/>
        <v>0</v>
      </c>
      <c r="AQ150" s="185">
        <f t="shared" si="95"/>
        <v>0</v>
      </c>
      <c r="AR150" s="186">
        <f t="shared" si="96"/>
        <v>0</v>
      </c>
      <c r="AS150" s="186">
        <f t="shared" si="82"/>
        <v>0</v>
      </c>
      <c r="AT150" s="186">
        <f t="shared" si="83"/>
        <v>0</v>
      </c>
      <c r="AU150" s="186">
        <f t="shared" si="84"/>
        <v>0</v>
      </c>
      <c r="AV150" s="186">
        <f t="shared" si="85"/>
        <v>0</v>
      </c>
      <c r="AW150" s="186">
        <f t="shared" si="86"/>
        <v>0</v>
      </c>
      <c r="AX150" s="186">
        <f t="shared" si="87"/>
        <v>0</v>
      </c>
      <c r="AY150" s="186">
        <f t="shared" si="88"/>
        <v>0</v>
      </c>
      <c r="AZ150" s="186">
        <f t="shared" si="89"/>
        <v>0</v>
      </c>
      <c r="BA150" s="186">
        <f t="shared" si="90"/>
        <v>0</v>
      </c>
      <c r="BB150" s="186">
        <f t="shared" si="91"/>
        <v>0</v>
      </c>
      <c r="BC150" s="186">
        <f t="shared" si="92"/>
        <v>0</v>
      </c>
    </row>
    <row r="151" spans="2:55" x14ac:dyDescent="0.3">
      <c r="B151" s="24">
        <v>146</v>
      </c>
      <c r="C151" s="168"/>
      <c r="D151" s="167"/>
      <c r="E151" s="167"/>
      <c r="F151" s="167"/>
      <c r="G151" s="361"/>
      <c r="H151" s="362"/>
      <c r="I151" s="219"/>
      <c r="J151" s="115"/>
      <c r="K151" s="115"/>
      <c r="L151" s="33"/>
      <c r="M151" s="237"/>
      <c r="N151" s="171"/>
      <c r="O151" s="171"/>
      <c r="P151" s="149">
        <f t="shared" si="93"/>
        <v>0</v>
      </c>
      <c r="Q151" s="147" t="str">
        <f t="shared" si="73"/>
        <v/>
      </c>
      <c r="R151" s="147" t="str">
        <f t="shared" si="74"/>
        <v/>
      </c>
      <c r="S151" s="147" t="str">
        <f t="shared" si="75"/>
        <v/>
      </c>
      <c r="T151" s="147" t="str">
        <f t="shared" si="76"/>
        <v/>
      </c>
      <c r="U151" s="147" t="str">
        <f t="shared" si="77"/>
        <v/>
      </c>
      <c r="V151" s="148" t="e">
        <f t="shared" si="78"/>
        <v>#VALUE!</v>
      </c>
      <c r="W151" s="149" t="str">
        <f t="shared" si="79"/>
        <v/>
      </c>
      <c r="X151" s="192"/>
      <c r="Y151" s="193"/>
      <c r="Z151" s="163"/>
      <c r="AA151" s="163"/>
      <c r="AB151" s="163"/>
      <c r="AC151" s="163"/>
      <c r="AD151" s="163"/>
      <c r="AE151" s="163"/>
      <c r="AF151" s="163"/>
      <c r="AG151" s="163"/>
      <c r="AH151" s="163"/>
      <c r="AI151" s="163"/>
      <c r="AJ151" s="163"/>
      <c r="AK151" s="163"/>
      <c r="AL151" s="154" t="str">
        <f t="shared" si="80"/>
        <v/>
      </c>
      <c r="AM151" s="47"/>
      <c r="AN151" s="149">
        <f t="shared" si="81"/>
        <v>0</v>
      </c>
      <c r="AP151" s="185">
        <f t="shared" si="94"/>
        <v>0</v>
      </c>
      <c r="AQ151" s="185">
        <f t="shared" si="95"/>
        <v>0</v>
      </c>
      <c r="AR151" s="186">
        <f t="shared" si="96"/>
        <v>0</v>
      </c>
      <c r="AS151" s="186">
        <f t="shared" si="82"/>
        <v>0</v>
      </c>
      <c r="AT151" s="186">
        <f t="shared" si="83"/>
        <v>0</v>
      </c>
      <c r="AU151" s="186">
        <f t="shared" si="84"/>
        <v>0</v>
      </c>
      <c r="AV151" s="186">
        <f t="shared" si="85"/>
        <v>0</v>
      </c>
      <c r="AW151" s="186">
        <f t="shared" si="86"/>
        <v>0</v>
      </c>
      <c r="AX151" s="186">
        <f t="shared" si="87"/>
        <v>0</v>
      </c>
      <c r="AY151" s="186">
        <f t="shared" si="88"/>
        <v>0</v>
      </c>
      <c r="AZ151" s="186">
        <f t="shared" si="89"/>
        <v>0</v>
      </c>
      <c r="BA151" s="186">
        <f t="shared" si="90"/>
        <v>0</v>
      </c>
      <c r="BB151" s="186">
        <f t="shared" si="91"/>
        <v>0</v>
      </c>
      <c r="BC151" s="186">
        <f t="shared" si="92"/>
        <v>0</v>
      </c>
    </row>
    <row r="152" spans="2:55" x14ac:dyDescent="0.3">
      <c r="B152" s="25">
        <v>147</v>
      </c>
      <c r="C152" s="168"/>
      <c r="D152" s="167"/>
      <c r="E152" s="167"/>
      <c r="F152" s="167"/>
      <c r="G152" s="361"/>
      <c r="H152" s="362"/>
      <c r="I152" s="220"/>
      <c r="J152" s="115"/>
      <c r="K152" s="115"/>
      <c r="L152" s="33"/>
      <c r="M152" s="237"/>
      <c r="N152" s="225"/>
      <c r="O152" s="171"/>
      <c r="P152" s="149">
        <f t="shared" si="93"/>
        <v>0</v>
      </c>
      <c r="Q152" s="147" t="str">
        <f t="shared" si="73"/>
        <v/>
      </c>
      <c r="R152" s="147" t="str">
        <f t="shared" si="74"/>
        <v/>
      </c>
      <c r="S152" s="147" t="str">
        <f t="shared" si="75"/>
        <v/>
      </c>
      <c r="T152" s="147" t="str">
        <f t="shared" si="76"/>
        <v/>
      </c>
      <c r="U152" s="147" t="str">
        <f t="shared" si="77"/>
        <v/>
      </c>
      <c r="V152" s="148" t="e">
        <f t="shared" si="78"/>
        <v>#VALUE!</v>
      </c>
      <c r="W152" s="149" t="str">
        <f t="shared" si="79"/>
        <v/>
      </c>
      <c r="X152" s="192"/>
      <c r="Y152" s="193"/>
      <c r="Z152" s="163"/>
      <c r="AA152" s="163"/>
      <c r="AB152" s="163"/>
      <c r="AC152" s="163"/>
      <c r="AD152" s="163"/>
      <c r="AE152" s="163"/>
      <c r="AF152" s="163"/>
      <c r="AG152" s="163"/>
      <c r="AH152" s="163"/>
      <c r="AI152" s="163"/>
      <c r="AJ152" s="163"/>
      <c r="AK152" s="163"/>
      <c r="AL152" s="154" t="str">
        <f t="shared" si="80"/>
        <v/>
      </c>
      <c r="AM152" s="47"/>
      <c r="AN152" s="149">
        <f t="shared" si="81"/>
        <v>0</v>
      </c>
      <c r="AP152" s="185">
        <f t="shared" si="94"/>
        <v>0</v>
      </c>
      <c r="AQ152" s="185">
        <f t="shared" si="95"/>
        <v>0</v>
      </c>
      <c r="AR152" s="186">
        <f t="shared" si="96"/>
        <v>0</v>
      </c>
      <c r="AS152" s="186">
        <f t="shared" si="82"/>
        <v>0</v>
      </c>
      <c r="AT152" s="186">
        <f t="shared" si="83"/>
        <v>0</v>
      </c>
      <c r="AU152" s="186">
        <f t="shared" si="84"/>
        <v>0</v>
      </c>
      <c r="AV152" s="186">
        <f t="shared" si="85"/>
        <v>0</v>
      </c>
      <c r="AW152" s="186">
        <f t="shared" si="86"/>
        <v>0</v>
      </c>
      <c r="AX152" s="186">
        <f t="shared" si="87"/>
        <v>0</v>
      </c>
      <c r="AY152" s="186">
        <f t="shared" si="88"/>
        <v>0</v>
      </c>
      <c r="AZ152" s="186">
        <f t="shared" si="89"/>
        <v>0</v>
      </c>
      <c r="BA152" s="186">
        <f t="shared" si="90"/>
        <v>0</v>
      </c>
      <c r="BB152" s="186">
        <f t="shared" si="91"/>
        <v>0</v>
      </c>
      <c r="BC152" s="186">
        <f t="shared" si="92"/>
        <v>0</v>
      </c>
    </row>
    <row r="153" spans="2:55" x14ac:dyDescent="0.3">
      <c r="B153" s="24">
        <v>148</v>
      </c>
      <c r="C153" s="168"/>
      <c r="D153" s="167"/>
      <c r="E153" s="167"/>
      <c r="F153" s="167"/>
      <c r="G153" s="361"/>
      <c r="H153" s="362"/>
      <c r="I153" s="220"/>
      <c r="J153" s="115"/>
      <c r="K153" s="115"/>
      <c r="L153" s="33"/>
      <c r="M153" s="237"/>
      <c r="N153" s="225"/>
      <c r="O153" s="171"/>
      <c r="P153" s="149">
        <f t="shared" si="93"/>
        <v>0</v>
      </c>
      <c r="Q153" s="147" t="str">
        <f t="shared" si="73"/>
        <v/>
      </c>
      <c r="R153" s="147" t="str">
        <f t="shared" si="74"/>
        <v/>
      </c>
      <c r="S153" s="147" t="str">
        <f t="shared" si="75"/>
        <v/>
      </c>
      <c r="T153" s="147" t="str">
        <f t="shared" si="76"/>
        <v/>
      </c>
      <c r="U153" s="147" t="str">
        <f t="shared" si="77"/>
        <v/>
      </c>
      <c r="V153" s="148" t="e">
        <f t="shared" si="78"/>
        <v>#VALUE!</v>
      </c>
      <c r="W153" s="149" t="str">
        <f t="shared" si="79"/>
        <v/>
      </c>
      <c r="X153" s="192"/>
      <c r="Y153" s="193"/>
      <c r="Z153" s="163"/>
      <c r="AA153" s="163"/>
      <c r="AB153" s="163"/>
      <c r="AC153" s="163"/>
      <c r="AD153" s="163"/>
      <c r="AE153" s="163"/>
      <c r="AF153" s="163"/>
      <c r="AG153" s="163"/>
      <c r="AH153" s="163"/>
      <c r="AI153" s="163"/>
      <c r="AJ153" s="163"/>
      <c r="AK153" s="163"/>
      <c r="AL153" s="154" t="str">
        <f t="shared" si="80"/>
        <v/>
      </c>
      <c r="AM153" s="47"/>
      <c r="AN153" s="149">
        <f t="shared" si="81"/>
        <v>0</v>
      </c>
      <c r="AP153" s="185">
        <f t="shared" si="94"/>
        <v>0</v>
      </c>
      <c r="AQ153" s="185">
        <f t="shared" si="95"/>
        <v>0</v>
      </c>
      <c r="AR153" s="186">
        <f t="shared" si="96"/>
        <v>0</v>
      </c>
      <c r="AS153" s="186">
        <f t="shared" si="82"/>
        <v>0</v>
      </c>
      <c r="AT153" s="186">
        <f t="shared" si="83"/>
        <v>0</v>
      </c>
      <c r="AU153" s="186">
        <f t="shared" si="84"/>
        <v>0</v>
      </c>
      <c r="AV153" s="186">
        <f t="shared" si="85"/>
        <v>0</v>
      </c>
      <c r="AW153" s="186">
        <f t="shared" si="86"/>
        <v>0</v>
      </c>
      <c r="AX153" s="186">
        <f t="shared" si="87"/>
        <v>0</v>
      </c>
      <c r="AY153" s="186">
        <f t="shared" si="88"/>
        <v>0</v>
      </c>
      <c r="AZ153" s="186">
        <f t="shared" si="89"/>
        <v>0</v>
      </c>
      <c r="BA153" s="186">
        <f t="shared" si="90"/>
        <v>0</v>
      </c>
      <c r="BB153" s="186">
        <f t="shared" si="91"/>
        <v>0</v>
      </c>
      <c r="BC153" s="186">
        <f t="shared" si="92"/>
        <v>0</v>
      </c>
    </row>
    <row r="154" spans="2:55" x14ac:dyDescent="0.3">
      <c r="B154" s="25">
        <v>149</v>
      </c>
      <c r="C154" s="168"/>
      <c r="D154" s="167"/>
      <c r="E154" s="167"/>
      <c r="F154" s="167"/>
      <c r="G154" s="361"/>
      <c r="H154" s="362"/>
      <c r="I154" s="220"/>
      <c r="J154" s="115"/>
      <c r="K154" s="115"/>
      <c r="L154" s="33"/>
      <c r="M154" s="237"/>
      <c r="N154" s="171"/>
      <c r="O154" s="171"/>
      <c r="P154" s="149">
        <f t="shared" si="93"/>
        <v>0</v>
      </c>
      <c r="Q154" s="147" t="str">
        <f t="shared" si="73"/>
        <v/>
      </c>
      <c r="R154" s="147" t="str">
        <f t="shared" si="74"/>
        <v/>
      </c>
      <c r="S154" s="147" t="str">
        <f t="shared" si="75"/>
        <v/>
      </c>
      <c r="T154" s="147" t="str">
        <f t="shared" si="76"/>
        <v/>
      </c>
      <c r="U154" s="147" t="str">
        <f t="shared" si="77"/>
        <v/>
      </c>
      <c r="V154" s="148" t="e">
        <f t="shared" si="78"/>
        <v>#VALUE!</v>
      </c>
      <c r="W154" s="149" t="str">
        <f t="shared" si="79"/>
        <v/>
      </c>
      <c r="X154" s="192"/>
      <c r="Y154" s="193"/>
      <c r="Z154" s="163"/>
      <c r="AA154" s="163"/>
      <c r="AB154" s="163"/>
      <c r="AC154" s="163"/>
      <c r="AD154" s="163"/>
      <c r="AE154" s="163"/>
      <c r="AF154" s="163"/>
      <c r="AG154" s="163"/>
      <c r="AH154" s="163"/>
      <c r="AI154" s="163"/>
      <c r="AJ154" s="163"/>
      <c r="AK154" s="163"/>
      <c r="AL154" s="154" t="str">
        <f t="shared" si="80"/>
        <v/>
      </c>
      <c r="AM154" s="47"/>
      <c r="AN154" s="149">
        <f t="shared" si="81"/>
        <v>0</v>
      </c>
      <c r="AP154" s="185">
        <f t="shared" si="94"/>
        <v>0</v>
      </c>
      <c r="AQ154" s="185">
        <f t="shared" si="95"/>
        <v>0</v>
      </c>
      <c r="AR154" s="186">
        <f t="shared" si="96"/>
        <v>0</v>
      </c>
      <c r="AS154" s="186">
        <f t="shared" si="82"/>
        <v>0</v>
      </c>
      <c r="AT154" s="186">
        <f t="shared" si="83"/>
        <v>0</v>
      </c>
      <c r="AU154" s="186">
        <f t="shared" si="84"/>
        <v>0</v>
      </c>
      <c r="AV154" s="186">
        <f t="shared" si="85"/>
        <v>0</v>
      </c>
      <c r="AW154" s="186">
        <f t="shared" si="86"/>
        <v>0</v>
      </c>
      <c r="AX154" s="186">
        <f t="shared" si="87"/>
        <v>0</v>
      </c>
      <c r="AY154" s="186">
        <f t="shared" si="88"/>
        <v>0</v>
      </c>
      <c r="AZ154" s="186">
        <f t="shared" si="89"/>
        <v>0</v>
      </c>
      <c r="BA154" s="186">
        <f t="shared" si="90"/>
        <v>0</v>
      </c>
      <c r="BB154" s="186">
        <f t="shared" si="91"/>
        <v>0</v>
      </c>
      <c r="BC154" s="186">
        <f t="shared" si="92"/>
        <v>0</v>
      </c>
    </row>
    <row r="155" spans="2:55" x14ac:dyDescent="0.3">
      <c r="B155" s="24">
        <v>150</v>
      </c>
      <c r="C155" s="362"/>
      <c r="D155" s="167"/>
      <c r="E155" s="167"/>
      <c r="F155" s="167"/>
      <c r="G155" s="361"/>
      <c r="H155" s="168"/>
      <c r="I155" s="219"/>
      <c r="J155" s="115"/>
      <c r="K155" s="115"/>
      <c r="L155" s="33"/>
      <c r="M155" s="170"/>
      <c r="N155" s="171"/>
      <c r="O155" s="171"/>
      <c r="P155" s="149">
        <f t="shared" si="93"/>
        <v>0</v>
      </c>
      <c r="Q155" s="147" t="str">
        <f t="shared" si="73"/>
        <v/>
      </c>
      <c r="R155" s="147" t="str">
        <f t="shared" si="74"/>
        <v/>
      </c>
      <c r="S155" s="147" t="str">
        <f t="shared" si="75"/>
        <v/>
      </c>
      <c r="T155" s="147" t="str">
        <f t="shared" si="76"/>
        <v/>
      </c>
      <c r="U155" s="147" t="str">
        <f t="shared" si="77"/>
        <v/>
      </c>
      <c r="V155" s="148" t="e">
        <f t="shared" si="78"/>
        <v>#VALUE!</v>
      </c>
      <c r="W155" s="149" t="str">
        <f t="shared" si="79"/>
        <v/>
      </c>
      <c r="X155" s="192"/>
      <c r="Y155" s="193"/>
      <c r="Z155" s="163"/>
      <c r="AA155" s="163"/>
      <c r="AB155" s="163"/>
      <c r="AC155" s="163"/>
      <c r="AD155" s="163"/>
      <c r="AE155" s="163"/>
      <c r="AF155" s="163"/>
      <c r="AG155" s="163"/>
      <c r="AH155" s="163"/>
      <c r="AI155" s="163"/>
      <c r="AJ155" s="163"/>
      <c r="AK155" s="163"/>
      <c r="AL155" s="154" t="str">
        <f t="shared" si="80"/>
        <v/>
      </c>
      <c r="AM155" s="47"/>
      <c r="AN155" s="149">
        <f t="shared" si="81"/>
        <v>0</v>
      </c>
      <c r="AP155" s="185">
        <f t="shared" si="94"/>
        <v>0</v>
      </c>
      <c r="AQ155" s="185">
        <f t="shared" si="95"/>
        <v>0</v>
      </c>
      <c r="AR155" s="186">
        <f t="shared" si="96"/>
        <v>0</v>
      </c>
      <c r="AS155" s="186">
        <f t="shared" si="82"/>
        <v>0</v>
      </c>
      <c r="AT155" s="186">
        <f t="shared" si="83"/>
        <v>0</v>
      </c>
      <c r="AU155" s="186">
        <f t="shared" si="84"/>
        <v>0</v>
      </c>
      <c r="AV155" s="186">
        <f t="shared" si="85"/>
        <v>0</v>
      </c>
      <c r="AW155" s="186">
        <f t="shared" si="86"/>
        <v>0</v>
      </c>
      <c r="AX155" s="186">
        <f t="shared" si="87"/>
        <v>0</v>
      </c>
      <c r="AY155" s="186">
        <f t="shared" si="88"/>
        <v>0</v>
      </c>
      <c r="AZ155" s="186">
        <f t="shared" si="89"/>
        <v>0</v>
      </c>
      <c r="BA155" s="186">
        <f t="shared" si="90"/>
        <v>0</v>
      </c>
      <c r="BB155" s="186">
        <f t="shared" si="91"/>
        <v>0</v>
      </c>
      <c r="BC155" s="186">
        <f t="shared" si="92"/>
        <v>0</v>
      </c>
    </row>
    <row r="156" spans="2:55" x14ac:dyDescent="0.3">
      <c r="B156" s="25">
        <v>151</v>
      </c>
      <c r="C156" s="362"/>
      <c r="D156" s="167"/>
      <c r="E156" s="167"/>
      <c r="F156" s="167"/>
      <c r="G156" s="361"/>
      <c r="H156" s="168"/>
      <c r="I156" s="219"/>
      <c r="J156" s="115"/>
      <c r="K156" s="115"/>
      <c r="L156" s="33"/>
      <c r="M156" s="170"/>
      <c r="N156" s="171"/>
      <c r="O156" s="171"/>
      <c r="P156" s="149">
        <f t="shared" si="93"/>
        <v>0</v>
      </c>
      <c r="Q156" s="147" t="str">
        <f t="shared" si="73"/>
        <v/>
      </c>
      <c r="R156" s="147" t="str">
        <f t="shared" si="74"/>
        <v/>
      </c>
      <c r="S156" s="147" t="str">
        <f t="shared" si="75"/>
        <v/>
      </c>
      <c r="T156" s="147" t="str">
        <f t="shared" si="76"/>
        <v/>
      </c>
      <c r="U156" s="147" t="str">
        <f t="shared" si="77"/>
        <v/>
      </c>
      <c r="V156" s="148" t="e">
        <f t="shared" si="78"/>
        <v>#VALUE!</v>
      </c>
      <c r="W156" s="149" t="str">
        <f t="shared" si="79"/>
        <v/>
      </c>
      <c r="X156" s="192"/>
      <c r="Y156" s="193"/>
      <c r="Z156" s="163"/>
      <c r="AA156" s="163"/>
      <c r="AB156" s="163"/>
      <c r="AC156" s="163"/>
      <c r="AD156" s="163"/>
      <c r="AE156" s="163"/>
      <c r="AF156" s="163"/>
      <c r="AG156" s="163"/>
      <c r="AH156" s="163"/>
      <c r="AI156" s="163"/>
      <c r="AJ156" s="163"/>
      <c r="AK156" s="163"/>
      <c r="AL156" s="154" t="str">
        <f t="shared" si="80"/>
        <v/>
      </c>
      <c r="AM156" s="47"/>
      <c r="AN156" s="149">
        <f t="shared" si="81"/>
        <v>0</v>
      </c>
      <c r="AP156" s="185">
        <f t="shared" si="94"/>
        <v>0</v>
      </c>
      <c r="AQ156" s="185">
        <f t="shared" si="95"/>
        <v>0</v>
      </c>
      <c r="AR156" s="186">
        <f t="shared" si="96"/>
        <v>0</v>
      </c>
      <c r="AS156" s="186">
        <f t="shared" si="82"/>
        <v>0</v>
      </c>
      <c r="AT156" s="186">
        <f t="shared" si="83"/>
        <v>0</v>
      </c>
      <c r="AU156" s="186">
        <f t="shared" si="84"/>
        <v>0</v>
      </c>
      <c r="AV156" s="186">
        <f t="shared" si="85"/>
        <v>0</v>
      </c>
      <c r="AW156" s="186">
        <f t="shared" si="86"/>
        <v>0</v>
      </c>
      <c r="AX156" s="186">
        <f t="shared" si="87"/>
        <v>0</v>
      </c>
      <c r="AY156" s="186">
        <f t="shared" si="88"/>
        <v>0</v>
      </c>
      <c r="AZ156" s="186">
        <f t="shared" si="89"/>
        <v>0</v>
      </c>
      <c r="BA156" s="186">
        <f t="shared" si="90"/>
        <v>0</v>
      </c>
      <c r="BB156" s="186">
        <f t="shared" si="91"/>
        <v>0</v>
      </c>
      <c r="BC156" s="186">
        <f t="shared" si="92"/>
        <v>0</v>
      </c>
    </row>
    <row r="157" spans="2:55" x14ac:dyDescent="0.3">
      <c r="B157" s="24">
        <v>152</v>
      </c>
      <c r="C157" s="362"/>
      <c r="D157" s="167"/>
      <c r="E157" s="167"/>
      <c r="F157" s="167"/>
      <c r="G157" s="361"/>
      <c r="H157" s="168"/>
      <c r="I157" s="219"/>
      <c r="J157" s="115"/>
      <c r="K157" s="115"/>
      <c r="L157" s="33"/>
      <c r="M157" s="170"/>
      <c r="N157" s="171"/>
      <c r="O157" s="171"/>
      <c r="P157" s="149">
        <f t="shared" si="93"/>
        <v>0</v>
      </c>
      <c r="Q157" s="147" t="str">
        <f t="shared" si="73"/>
        <v/>
      </c>
      <c r="R157" s="147" t="str">
        <f t="shared" si="74"/>
        <v/>
      </c>
      <c r="S157" s="147" t="str">
        <f t="shared" si="75"/>
        <v/>
      </c>
      <c r="T157" s="147" t="str">
        <f t="shared" si="76"/>
        <v/>
      </c>
      <c r="U157" s="147" t="str">
        <f t="shared" si="77"/>
        <v/>
      </c>
      <c r="V157" s="148" t="e">
        <f t="shared" si="78"/>
        <v>#VALUE!</v>
      </c>
      <c r="W157" s="149" t="str">
        <f t="shared" si="79"/>
        <v/>
      </c>
      <c r="X157" s="194"/>
      <c r="Y157" s="195"/>
      <c r="Z157" s="196"/>
      <c r="AA157" s="196"/>
      <c r="AB157" s="196"/>
      <c r="AC157" s="196"/>
      <c r="AD157" s="196"/>
      <c r="AE157" s="196"/>
      <c r="AF157" s="196"/>
      <c r="AG157" s="196"/>
      <c r="AH157" s="196"/>
      <c r="AI157" s="196"/>
      <c r="AJ157" s="196"/>
      <c r="AK157" s="196"/>
      <c r="AL157" s="154" t="str">
        <f t="shared" ref="AL157:AL159" si="97">IF(SUM(Z157:AK157)=0,"",SUM(Z157:AK157))</f>
        <v/>
      </c>
      <c r="AM157" s="47"/>
      <c r="AN157" s="149">
        <f t="shared" si="81"/>
        <v>0</v>
      </c>
      <c r="AP157" s="185">
        <f t="shared" si="94"/>
        <v>0</v>
      </c>
      <c r="AQ157" s="185">
        <f t="shared" si="95"/>
        <v>0</v>
      </c>
      <c r="AR157" s="186">
        <f t="shared" si="96"/>
        <v>0</v>
      </c>
      <c r="AS157" s="186">
        <f t="shared" si="82"/>
        <v>0</v>
      </c>
      <c r="AT157" s="186">
        <f t="shared" si="83"/>
        <v>0</v>
      </c>
      <c r="AU157" s="186">
        <f t="shared" si="84"/>
        <v>0</v>
      </c>
      <c r="AV157" s="186">
        <f t="shared" si="85"/>
        <v>0</v>
      </c>
      <c r="AW157" s="186">
        <f t="shared" si="86"/>
        <v>0</v>
      </c>
      <c r="AX157" s="186">
        <f t="shared" si="87"/>
        <v>0</v>
      </c>
      <c r="AY157" s="186">
        <f t="shared" si="88"/>
        <v>0</v>
      </c>
      <c r="AZ157" s="186">
        <f t="shared" si="89"/>
        <v>0</v>
      </c>
      <c r="BA157" s="186">
        <f t="shared" si="90"/>
        <v>0</v>
      </c>
      <c r="BB157" s="186">
        <f t="shared" si="91"/>
        <v>0</v>
      </c>
      <c r="BC157" s="186">
        <f t="shared" si="92"/>
        <v>0</v>
      </c>
    </row>
    <row r="158" spans="2:55" x14ac:dyDescent="0.3">
      <c r="B158" s="25">
        <v>153</v>
      </c>
      <c r="C158" s="362"/>
      <c r="D158" s="167"/>
      <c r="E158" s="364"/>
      <c r="F158" s="167"/>
      <c r="G158" s="361"/>
      <c r="H158" s="364"/>
      <c r="I158" s="219"/>
      <c r="J158" s="115"/>
      <c r="K158" s="115"/>
      <c r="L158" s="141"/>
      <c r="M158" s="228"/>
      <c r="N158" s="171"/>
      <c r="O158" s="171"/>
      <c r="P158" s="149">
        <f t="shared" si="93"/>
        <v>0</v>
      </c>
      <c r="Q158" s="147" t="str">
        <f t="shared" si="73"/>
        <v/>
      </c>
      <c r="R158" s="147" t="str">
        <f t="shared" si="74"/>
        <v/>
      </c>
      <c r="S158" s="147" t="str">
        <f t="shared" si="75"/>
        <v/>
      </c>
      <c r="T158" s="147" t="str">
        <f t="shared" si="76"/>
        <v/>
      </c>
      <c r="U158" s="147" t="str">
        <f t="shared" si="77"/>
        <v/>
      </c>
      <c r="V158" s="148" t="e">
        <f t="shared" si="78"/>
        <v>#VALUE!</v>
      </c>
      <c r="W158" s="149" t="str">
        <f t="shared" si="79"/>
        <v/>
      </c>
      <c r="X158" s="192"/>
      <c r="Y158" s="193"/>
      <c r="Z158" s="163"/>
      <c r="AA158" s="163"/>
      <c r="AB158" s="163"/>
      <c r="AC158" s="163"/>
      <c r="AD158" s="163"/>
      <c r="AE158" s="163"/>
      <c r="AF158" s="163"/>
      <c r="AG158" s="163"/>
      <c r="AH158" s="163"/>
      <c r="AI158" s="163"/>
      <c r="AJ158" s="163"/>
      <c r="AK158" s="163"/>
      <c r="AL158" s="154" t="str">
        <f t="shared" si="97"/>
        <v/>
      </c>
      <c r="AM158" s="47"/>
      <c r="AN158" s="149">
        <f t="shared" si="81"/>
        <v>0</v>
      </c>
      <c r="AP158" s="185">
        <f t="shared" si="94"/>
        <v>0</v>
      </c>
      <c r="AQ158" s="185">
        <f t="shared" si="95"/>
        <v>0</v>
      </c>
      <c r="AR158" s="186">
        <f t="shared" si="96"/>
        <v>0</v>
      </c>
      <c r="AS158" s="186">
        <f t="shared" si="82"/>
        <v>0</v>
      </c>
      <c r="AT158" s="186">
        <f t="shared" si="83"/>
        <v>0</v>
      </c>
      <c r="AU158" s="186">
        <f t="shared" si="84"/>
        <v>0</v>
      </c>
      <c r="AV158" s="186">
        <f t="shared" si="85"/>
        <v>0</v>
      </c>
      <c r="AW158" s="186">
        <f t="shared" si="86"/>
        <v>0</v>
      </c>
      <c r="AX158" s="186">
        <f t="shared" si="87"/>
        <v>0</v>
      </c>
      <c r="AY158" s="186">
        <f t="shared" si="88"/>
        <v>0</v>
      </c>
      <c r="AZ158" s="186">
        <f t="shared" si="89"/>
        <v>0</v>
      </c>
      <c r="BA158" s="186">
        <f t="shared" si="90"/>
        <v>0</v>
      </c>
      <c r="BB158" s="186">
        <f t="shared" si="91"/>
        <v>0</v>
      </c>
      <c r="BC158" s="186">
        <f t="shared" si="92"/>
        <v>0</v>
      </c>
    </row>
    <row r="159" spans="2:55" x14ac:dyDescent="0.3">
      <c r="B159" s="24">
        <v>154</v>
      </c>
      <c r="C159" s="362"/>
      <c r="D159" s="167"/>
      <c r="E159" s="364"/>
      <c r="F159" s="167"/>
      <c r="G159" s="361"/>
      <c r="H159" s="168"/>
      <c r="I159" s="219"/>
      <c r="J159" s="115"/>
      <c r="K159" s="115"/>
      <c r="L159" s="141"/>
      <c r="M159" s="170"/>
      <c r="N159" s="171"/>
      <c r="O159" s="171"/>
      <c r="P159" s="149">
        <f t="shared" si="93"/>
        <v>0</v>
      </c>
      <c r="Q159" s="147" t="str">
        <f t="shared" si="73"/>
        <v/>
      </c>
      <c r="R159" s="147" t="str">
        <f t="shared" si="74"/>
        <v/>
      </c>
      <c r="S159" s="147" t="str">
        <f t="shared" si="75"/>
        <v/>
      </c>
      <c r="T159" s="147" t="str">
        <f t="shared" si="76"/>
        <v/>
      </c>
      <c r="U159" s="147" t="str">
        <f t="shared" si="77"/>
        <v/>
      </c>
      <c r="V159" s="148" t="e">
        <f t="shared" si="78"/>
        <v>#VALUE!</v>
      </c>
      <c r="W159" s="149" t="str">
        <f t="shared" si="79"/>
        <v/>
      </c>
      <c r="X159" s="192"/>
      <c r="Y159" s="193"/>
      <c r="Z159" s="163"/>
      <c r="AA159" s="163"/>
      <c r="AB159" s="163"/>
      <c r="AC159" s="163"/>
      <c r="AD159" s="163"/>
      <c r="AE159" s="163"/>
      <c r="AF159" s="163"/>
      <c r="AG159" s="163"/>
      <c r="AH159" s="163"/>
      <c r="AI159" s="163"/>
      <c r="AJ159" s="163"/>
      <c r="AK159" s="163"/>
      <c r="AL159" s="154" t="str">
        <f t="shared" si="97"/>
        <v/>
      </c>
      <c r="AM159" s="47"/>
      <c r="AN159" s="149">
        <f t="shared" si="81"/>
        <v>0</v>
      </c>
      <c r="AP159" s="185">
        <f t="shared" si="94"/>
        <v>0</v>
      </c>
      <c r="AQ159" s="185">
        <f t="shared" si="95"/>
        <v>0</v>
      </c>
      <c r="AR159" s="186">
        <f t="shared" si="96"/>
        <v>0</v>
      </c>
      <c r="AS159" s="186">
        <f t="shared" si="82"/>
        <v>0</v>
      </c>
      <c r="AT159" s="186">
        <f t="shared" si="83"/>
        <v>0</v>
      </c>
      <c r="AU159" s="186">
        <f t="shared" si="84"/>
        <v>0</v>
      </c>
      <c r="AV159" s="186">
        <f t="shared" si="85"/>
        <v>0</v>
      </c>
      <c r="AW159" s="186">
        <f t="shared" si="86"/>
        <v>0</v>
      </c>
      <c r="AX159" s="186">
        <f t="shared" si="87"/>
        <v>0</v>
      </c>
      <c r="AY159" s="186">
        <f t="shared" si="88"/>
        <v>0</v>
      </c>
      <c r="AZ159" s="186">
        <f t="shared" si="89"/>
        <v>0</v>
      </c>
      <c r="BA159" s="186">
        <f t="shared" si="90"/>
        <v>0</v>
      </c>
      <c r="BB159" s="186">
        <f t="shared" si="91"/>
        <v>0</v>
      </c>
      <c r="BC159" s="186">
        <f t="shared" si="92"/>
        <v>0</v>
      </c>
    </row>
    <row r="160" spans="2:55" x14ac:dyDescent="0.3">
      <c r="B160" s="25">
        <v>155</v>
      </c>
      <c r="C160" s="362"/>
      <c r="D160" s="167"/>
      <c r="E160" s="364"/>
      <c r="F160" s="167"/>
      <c r="G160" s="361"/>
      <c r="H160" s="364"/>
      <c r="I160" s="220"/>
      <c r="J160" s="115"/>
      <c r="K160" s="115"/>
      <c r="L160" s="41"/>
      <c r="M160" s="229"/>
      <c r="N160" s="171"/>
      <c r="O160" s="171"/>
      <c r="P160" s="149">
        <f t="shared" si="93"/>
        <v>0</v>
      </c>
      <c r="Q160" s="147" t="str">
        <f t="shared" si="73"/>
        <v/>
      </c>
      <c r="R160" s="147" t="str">
        <f t="shared" si="74"/>
        <v/>
      </c>
      <c r="S160" s="147" t="str">
        <f t="shared" si="75"/>
        <v/>
      </c>
      <c r="T160" s="147" t="str">
        <f t="shared" si="76"/>
        <v/>
      </c>
      <c r="U160" s="147" t="str">
        <f t="shared" si="77"/>
        <v/>
      </c>
      <c r="V160" s="148" t="e">
        <f t="shared" si="78"/>
        <v>#VALUE!</v>
      </c>
      <c r="W160" s="149" t="str">
        <f t="shared" si="79"/>
        <v/>
      </c>
      <c r="X160" s="192"/>
      <c r="Y160" s="193"/>
      <c r="Z160" s="163"/>
      <c r="AA160" s="163"/>
      <c r="AB160" s="163"/>
      <c r="AC160" s="163"/>
      <c r="AD160" s="163"/>
      <c r="AE160" s="163"/>
      <c r="AF160" s="163"/>
      <c r="AG160" s="163"/>
      <c r="AH160" s="163"/>
      <c r="AI160" s="163"/>
      <c r="AJ160" s="163"/>
      <c r="AK160" s="163"/>
      <c r="AL160" s="154" t="str">
        <f t="shared" ref="AL160:AL188" si="98">IF(SUM(Z160:AK160)=0,"",SUM(Z160:AK160))</f>
        <v/>
      </c>
      <c r="AM160" s="47"/>
      <c r="AN160" s="149">
        <f t="shared" si="81"/>
        <v>0</v>
      </c>
      <c r="AP160" s="185">
        <f t="shared" si="94"/>
        <v>0</v>
      </c>
      <c r="AQ160" s="185">
        <f t="shared" si="95"/>
        <v>0</v>
      </c>
      <c r="AR160" s="186">
        <f t="shared" si="96"/>
        <v>0</v>
      </c>
      <c r="AS160" s="186">
        <f t="shared" si="82"/>
        <v>0</v>
      </c>
      <c r="AT160" s="186">
        <f t="shared" si="83"/>
        <v>0</v>
      </c>
      <c r="AU160" s="186">
        <f t="shared" si="84"/>
        <v>0</v>
      </c>
      <c r="AV160" s="186">
        <f t="shared" si="85"/>
        <v>0</v>
      </c>
      <c r="AW160" s="186">
        <f t="shared" si="86"/>
        <v>0</v>
      </c>
      <c r="AX160" s="186">
        <f t="shared" si="87"/>
        <v>0</v>
      </c>
      <c r="AY160" s="186">
        <f t="shared" si="88"/>
        <v>0</v>
      </c>
      <c r="AZ160" s="186">
        <f t="shared" si="89"/>
        <v>0</v>
      </c>
      <c r="BA160" s="186">
        <f t="shared" si="90"/>
        <v>0</v>
      </c>
      <c r="BB160" s="186">
        <f t="shared" si="91"/>
        <v>0</v>
      </c>
      <c r="BC160" s="186">
        <f t="shared" si="92"/>
        <v>0</v>
      </c>
    </row>
    <row r="161" spans="2:55" x14ac:dyDescent="0.3">
      <c r="B161" s="24">
        <v>156</v>
      </c>
      <c r="C161" s="362"/>
      <c r="D161" s="167"/>
      <c r="E161" s="362"/>
      <c r="F161" s="167"/>
      <c r="G161" s="361"/>
      <c r="H161" s="364"/>
      <c r="I161" s="220"/>
      <c r="J161" s="115"/>
      <c r="K161" s="115"/>
      <c r="L161" s="33"/>
      <c r="M161" s="170"/>
      <c r="N161" s="171"/>
      <c r="O161" s="171"/>
      <c r="P161" s="149">
        <f t="shared" si="93"/>
        <v>0</v>
      </c>
      <c r="Q161" s="147" t="str">
        <f t="shared" si="73"/>
        <v/>
      </c>
      <c r="R161" s="147" t="str">
        <f t="shared" si="74"/>
        <v/>
      </c>
      <c r="S161" s="147" t="str">
        <f t="shared" si="75"/>
        <v/>
      </c>
      <c r="T161" s="147" t="str">
        <f t="shared" si="76"/>
        <v/>
      </c>
      <c r="U161" s="147" t="str">
        <f t="shared" si="77"/>
        <v/>
      </c>
      <c r="V161" s="148" t="e">
        <f t="shared" si="78"/>
        <v>#VALUE!</v>
      </c>
      <c r="W161" s="149" t="str">
        <f t="shared" si="79"/>
        <v/>
      </c>
      <c r="X161" s="192"/>
      <c r="Y161" s="193"/>
      <c r="Z161" s="163"/>
      <c r="AA161" s="163"/>
      <c r="AB161" s="163"/>
      <c r="AC161" s="163"/>
      <c r="AD161" s="163"/>
      <c r="AE161" s="201"/>
      <c r="AF161" s="201"/>
      <c r="AG161" s="201"/>
      <c r="AH161" s="201"/>
      <c r="AI161" s="201"/>
      <c r="AJ161" s="201"/>
      <c r="AK161" s="201"/>
      <c r="AL161" s="154" t="str">
        <f t="shared" si="98"/>
        <v/>
      </c>
      <c r="AM161" s="112"/>
      <c r="AN161" s="149">
        <f t="shared" si="81"/>
        <v>0</v>
      </c>
      <c r="AP161" s="185">
        <f t="shared" si="94"/>
        <v>0</v>
      </c>
      <c r="AQ161" s="185">
        <f t="shared" si="95"/>
        <v>0</v>
      </c>
      <c r="AR161" s="186">
        <f t="shared" si="96"/>
        <v>0</v>
      </c>
      <c r="AS161" s="186">
        <f t="shared" si="82"/>
        <v>0</v>
      </c>
      <c r="AT161" s="186">
        <f t="shared" si="83"/>
        <v>0</v>
      </c>
      <c r="AU161" s="186">
        <f t="shared" si="84"/>
        <v>0</v>
      </c>
      <c r="AV161" s="186">
        <f t="shared" si="85"/>
        <v>0</v>
      </c>
      <c r="AW161" s="186">
        <f t="shared" si="86"/>
        <v>0</v>
      </c>
      <c r="AX161" s="186">
        <f t="shared" si="87"/>
        <v>0</v>
      </c>
      <c r="AY161" s="186">
        <f t="shared" si="88"/>
        <v>0</v>
      </c>
      <c r="AZ161" s="186">
        <f t="shared" si="89"/>
        <v>0</v>
      </c>
      <c r="BA161" s="186">
        <f t="shared" si="90"/>
        <v>0</v>
      </c>
      <c r="BB161" s="186">
        <f t="shared" si="91"/>
        <v>0</v>
      </c>
      <c r="BC161" s="186">
        <f t="shared" si="92"/>
        <v>0</v>
      </c>
    </row>
    <row r="162" spans="2:55" x14ac:dyDescent="0.3">
      <c r="B162" s="25">
        <v>157</v>
      </c>
      <c r="C162" s="362"/>
      <c r="D162" s="167"/>
      <c r="E162" s="167"/>
      <c r="F162" s="167"/>
      <c r="G162" s="361"/>
      <c r="H162" s="364"/>
      <c r="I162" s="220"/>
      <c r="J162" s="115"/>
      <c r="K162" s="115"/>
      <c r="L162" s="33"/>
      <c r="M162" s="170"/>
      <c r="N162" s="171"/>
      <c r="O162" s="171"/>
      <c r="P162" s="149">
        <f t="shared" si="93"/>
        <v>0</v>
      </c>
      <c r="Q162" s="147" t="str">
        <f t="shared" ref="Q162:Q166" si="99">IF(N162="","",IF(N162="","",IF(N162-P162="","",N162-P162)))</f>
        <v/>
      </c>
      <c r="R162" s="147" t="str">
        <f t="shared" si="74"/>
        <v/>
      </c>
      <c r="S162" s="147" t="str">
        <f t="shared" si="75"/>
        <v/>
      </c>
      <c r="T162" s="147" t="str">
        <f t="shared" si="76"/>
        <v/>
      </c>
      <c r="U162" s="147" t="str">
        <f t="shared" si="77"/>
        <v/>
      </c>
      <c r="V162" s="148" t="e">
        <f t="shared" si="78"/>
        <v>#VALUE!</v>
      </c>
      <c r="W162" s="149" t="str">
        <f t="shared" si="79"/>
        <v/>
      </c>
      <c r="X162" s="192"/>
      <c r="Y162" s="193"/>
      <c r="Z162" s="163"/>
      <c r="AA162" s="163"/>
      <c r="AB162" s="163"/>
      <c r="AC162" s="163"/>
      <c r="AD162" s="163"/>
      <c r="AE162" s="201"/>
      <c r="AF162" s="201"/>
      <c r="AG162" s="201"/>
      <c r="AH162" s="201"/>
      <c r="AI162" s="201"/>
      <c r="AJ162" s="200"/>
      <c r="AK162" s="200"/>
      <c r="AL162" s="154" t="str">
        <f t="shared" si="98"/>
        <v/>
      </c>
      <c r="AM162" s="112"/>
      <c r="AN162" s="149">
        <f t="shared" si="81"/>
        <v>0</v>
      </c>
      <c r="AP162" s="185">
        <f t="shared" si="94"/>
        <v>0</v>
      </c>
      <c r="AQ162" s="185">
        <f t="shared" si="95"/>
        <v>0</v>
      </c>
      <c r="AR162" s="186">
        <f t="shared" si="96"/>
        <v>0</v>
      </c>
      <c r="AS162" s="186">
        <f t="shared" si="82"/>
        <v>0</v>
      </c>
      <c r="AT162" s="186">
        <f t="shared" si="83"/>
        <v>0</v>
      </c>
      <c r="AU162" s="186">
        <f t="shared" si="84"/>
        <v>0</v>
      </c>
      <c r="AV162" s="186">
        <f t="shared" si="85"/>
        <v>0</v>
      </c>
      <c r="AW162" s="186">
        <f t="shared" si="86"/>
        <v>0</v>
      </c>
      <c r="AX162" s="186">
        <f t="shared" si="87"/>
        <v>0</v>
      </c>
      <c r="AY162" s="186">
        <f t="shared" si="88"/>
        <v>0</v>
      </c>
      <c r="AZ162" s="186">
        <f t="shared" si="89"/>
        <v>0</v>
      </c>
      <c r="BA162" s="186">
        <f t="shared" si="90"/>
        <v>0</v>
      </c>
      <c r="BB162" s="186">
        <f t="shared" si="91"/>
        <v>0</v>
      </c>
      <c r="BC162" s="186">
        <f t="shared" si="92"/>
        <v>0</v>
      </c>
    </row>
    <row r="163" spans="2:55" x14ac:dyDescent="0.3">
      <c r="B163" s="24">
        <v>158</v>
      </c>
      <c r="C163" s="362"/>
      <c r="D163" s="167"/>
      <c r="E163" s="167"/>
      <c r="F163" s="167"/>
      <c r="G163" s="362"/>
      <c r="H163" s="364"/>
      <c r="I163" s="220"/>
      <c r="J163" s="115"/>
      <c r="K163" s="115"/>
      <c r="L163" s="33"/>
      <c r="M163" s="170"/>
      <c r="N163" s="171"/>
      <c r="O163" s="171"/>
      <c r="P163" s="149">
        <f t="shared" si="93"/>
        <v>0</v>
      </c>
      <c r="Q163" s="147" t="str">
        <f t="shared" si="73"/>
        <v/>
      </c>
      <c r="R163" s="147" t="str">
        <f t="shared" ref="R163" si="100">IF(Q163="","",IF(Q163*Z163+Q163*AA163+Q163*AB163=0,"",Q163*Z163+Q163*AA163+Q163*AB163))</f>
        <v/>
      </c>
      <c r="S163" s="147" t="str">
        <f t="shared" ref="S163" si="101">IF(Q163="","",IF(Q163*AC163+Q163*AD163+Q163*AE163=0,"",Q163*AC163+Q163*AD163+Q163*AE163))</f>
        <v/>
      </c>
      <c r="T163" s="147" t="str">
        <f t="shared" ref="T163" si="102">IF(Q163="","",IF(Q163*AF163+Q163*AG163+Q163*AH163=0,"",Q163*AF163+Q163*AG163+Q163*AH163))</f>
        <v/>
      </c>
      <c r="U163" s="147" t="str">
        <f t="shared" ref="U163" si="103">IF(Q163="","",IF(Q163*AI163+Q163*AJ163+Q163*AK163=0,"",Q163*AI163+Q163*AJ163+Q163*AK163))</f>
        <v/>
      </c>
      <c r="V163" s="148" t="e">
        <f t="shared" ref="V163" si="104">N163*AL163</f>
        <v>#VALUE!</v>
      </c>
      <c r="W163" s="149" t="str">
        <f t="shared" ref="W163" si="105">IF(SUM(R163:U163)&lt;=0,"",SUM(R163:U163))</f>
        <v/>
      </c>
      <c r="X163" s="192"/>
      <c r="Y163" s="193"/>
      <c r="Z163" s="163"/>
      <c r="AA163" s="163"/>
      <c r="AB163" s="163"/>
      <c r="AC163" s="163"/>
      <c r="AD163" s="209"/>
      <c r="AE163" s="209"/>
      <c r="AF163" s="209"/>
      <c r="AG163" s="209"/>
      <c r="AH163" s="209"/>
      <c r="AI163" s="209"/>
      <c r="AJ163" s="209"/>
      <c r="AK163" s="209"/>
      <c r="AL163" s="154" t="str">
        <f t="shared" si="98"/>
        <v/>
      </c>
      <c r="AM163" s="47"/>
      <c r="AN163" s="157">
        <f t="shared" si="81"/>
        <v>0</v>
      </c>
      <c r="AP163" s="185">
        <f t="shared" si="94"/>
        <v>0</v>
      </c>
      <c r="AQ163" s="185">
        <f t="shared" si="95"/>
        <v>0</v>
      </c>
      <c r="AR163" s="186">
        <f t="shared" si="96"/>
        <v>0</v>
      </c>
      <c r="AS163" s="186">
        <f t="shared" si="82"/>
        <v>0</v>
      </c>
      <c r="AT163" s="186">
        <f t="shared" si="83"/>
        <v>0</v>
      </c>
      <c r="AU163" s="186">
        <f t="shared" si="84"/>
        <v>0</v>
      </c>
      <c r="AV163" s="186">
        <f t="shared" si="85"/>
        <v>0</v>
      </c>
      <c r="AW163" s="186">
        <f t="shared" si="86"/>
        <v>0</v>
      </c>
      <c r="AX163" s="186">
        <f t="shared" si="87"/>
        <v>0</v>
      </c>
      <c r="AY163" s="186">
        <f t="shared" si="88"/>
        <v>0</v>
      </c>
      <c r="AZ163" s="186">
        <f t="shared" si="89"/>
        <v>0</v>
      </c>
      <c r="BA163" s="186">
        <f t="shared" si="90"/>
        <v>0</v>
      </c>
      <c r="BB163" s="186">
        <f t="shared" si="91"/>
        <v>0</v>
      </c>
      <c r="BC163" s="186">
        <f t="shared" si="92"/>
        <v>0</v>
      </c>
    </row>
    <row r="164" spans="2:55" x14ac:dyDescent="0.3">
      <c r="B164" s="25">
        <v>159</v>
      </c>
      <c r="C164" s="362"/>
      <c r="D164" s="167"/>
      <c r="E164" s="167"/>
      <c r="F164" s="167"/>
      <c r="G164" s="362"/>
      <c r="H164" s="364"/>
      <c r="I164" s="220"/>
      <c r="J164" s="115"/>
      <c r="K164" s="115"/>
      <c r="L164" s="33"/>
      <c r="M164" s="170"/>
      <c r="N164" s="171"/>
      <c r="O164" s="171"/>
      <c r="P164" s="149">
        <f t="shared" si="93"/>
        <v>0</v>
      </c>
      <c r="Q164" s="147" t="str">
        <f t="shared" ref="Q164" si="106">IF(N164="","",IF(N164="","",IF(N164-P164="","",N164-P164)))</f>
        <v/>
      </c>
      <c r="R164" s="147" t="str">
        <f t="shared" ref="R164" si="107">IF(Q164="","",IF(Q164*Z164+Q164*AA164+Q164*AB164=0,"",Q164*Z164+Q164*AA164+Q164*AB164))</f>
        <v/>
      </c>
      <c r="S164" s="147" t="str">
        <f t="shared" ref="S164" si="108">IF(Q164="","",IF(Q164*AC164+Q164*AD164+Q164*AE164=0,"",Q164*AC164+Q164*AD164+Q164*AE164))</f>
        <v/>
      </c>
      <c r="T164" s="147" t="str">
        <f t="shared" ref="T164" si="109">IF(Q164="","",IF(Q164*AF164+Q164*AG164+Q164*AH164=0,"",Q164*AF164+Q164*AG164+Q164*AH164))</f>
        <v/>
      </c>
      <c r="U164" s="147" t="str">
        <f t="shared" ref="U164" si="110">IF(Q164="","",IF(Q164*AI164+Q164*AJ164+Q164*AK164=0,"",Q164*AI164+Q164*AJ164+Q164*AK164))</f>
        <v/>
      </c>
      <c r="V164" s="148" t="e">
        <f t="shared" ref="V164" si="111">N164*AL164</f>
        <v>#VALUE!</v>
      </c>
      <c r="W164" s="149" t="str">
        <f t="shared" ref="W164" si="112">IF(SUM(R164:U164)&lt;=0,"",SUM(R164:U164))</f>
        <v/>
      </c>
      <c r="X164" s="192"/>
      <c r="Y164" s="193"/>
      <c r="Z164" s="163"/>
      <c r="AA164" s="163"/>
      <c r="AB164" s="163"/>
      <c r="AC164" s="163"/>
      <c r="AD164" s="209"/>
      <c r="AE164" s="209"/>
      <c r="AF164" s="209"/>
      <c r="AG164" s="201"/>
      <c r="AH164" s="201"/>
      <c r="AI164" s="201"/>
      <c r="AJ164" s="201"/>
      <c r="AK164" s="201"/>
      <c r="AL164" s="154" t="str">
        <f t="shared" si="98"/>
        <v/>
      </c>
      <c r="AM164" s="47"/>
      <c r="AN164" s="157">
        <f t="shared" si="81"/>
        <v>0</v>
      </c>
      <c r="AP164" s="185">
        <f t="shared" si="94"/>
        <v>0</v>
      </c>
      <c r="AQ164" s="185">
        <f t="shared" si="95"/>
        <v>0</v>
      </c>
      <c r="AR164" s="186">
        <f t="shared" si="96"/>
        <v>0</v>
      </c>
      <c r="AS164" s="186">
        <f t="shared" si="82"/>
        <v>0</v>
      </c>
      <c r="AT164" s="186">
        <f t="shared" si="83"/>
        <v>0</v>
      </c>
      <c r="AU164" s="186">
        <f t="shared" si="84"/>
        <v>0</v>
      </c>
      <c r="AV164" s="186">
        <f t="shared" si="85"/>
        <v>0</v>
      </c>
      <c r="AW164" s="186">
        <f t="shared" si="86"/>
        <v>0</v>
      </c>
      <c r="AX164" s="186">
        <f t="shared" si="87"/>
        <v>0</v>
      </c>
      <c r="AY164" s="186">
        <f t="shared" si="88"/>
        <v>0</v>
      </c>
      <c r="AZ164" s="186">
        <f t="shared" si="89"/>
        <v>0</v>
      </c>
      <c r="BA164" s="186">
        <f t="shared" si="90"/>
        <v>0</v>
      </c>
      <c r="BB164" s="186">
        <f t="shared" si="91"/>
        <v>0</v>
      </c>
      <c r="BC164" s="186">
        <f t="shared" si="92"/>
        <v>0</v>
      </c>
    </row>
    <row r="165" spans="2:55" x14ac:dyDescent="0.3">
      <c r="B165" s="24">
        <v>160</v>
      </c>
      <c r="C165" s="362"/>
      <c r="D165" s="362"/>
      <c r="E165" s="362"/>
      <c r="F165" s="167"/>
      <c r="G165" s="362"/>
      <c r="H165" s="364"/>
      <c r="I165" s="220"/>
      <c r="J165" s="115"/>
      <c r="K165" s="115"/>
      <c r="L165" s="139"/>
      <c r="M165" s="229"/>
      <c r="N165" s="233"/>
      <c r="O165" s="233"/>
      <c r="P165" s="157">
        <f t="shared" si="93"/>
        <v>0</v>
      </c>
      <c r="Q165" s="150" t="str">
        <f t="shared" si="99"/>
        <v/>
      </c>
      <c r="R165" s="147" t="str">
        <f t="shared" si="74"/>
        <v/>
      </c>
      <c r="S165" s="147" t="str">
        <f t="shared" si="75"/>
        <v/>
      </c>
      <c r="T165" s="147" t="str">
        <f t="shared" si="76"/>
        <v/>
      </c>
      <c r="U165" s="147" t="str">
        <f t="shared" si="77"/>
        <v/>
      </c>
      <c r="V165" s="151" t="e">
        <f t="shared" si="78"/>
        <v>#VALUE!</v>
      </c>
      <c r="W165" s="149" t="str">
        <f t="shared" si="79"/>
        <v/>
      </c>
      <c r="X165" s="210"/>
      <c r="Y165" s="211"/>
      <c r="Z165" s="212"/>
      <c r="AA165" s="212"/>
      <c r="AB165" s="201"/>
      <c r="AC165" s="201"/>
      <c r="AD165" s="201"/>
      <c r="AE165" s="201"/>
      <c r="AF165" s="201"/>
      <c r="AG165" s="201"/>
      <c r="AH165" s="201"/>
      <c r="AI165" s="201"/>
      <c r="AJ165" s="201"/>
      <c r="AK165" s="201"/>
      <c r="AL165" s="154" t="str">
        <f t="shared" si="98"/>
        <v/>
      </c>
      <c r="AM165" s="112"/>
      <c r="AN165" s="157">
        <f t="shared" si="81"/>
        <v>0</v>
      </c>
      <c r="AP165" s="185">
        <f t="shared" si="94"/>
        <v>0</v>
      </c>
      <c r="AQ165" s="185">
        <f t="shared" si="95"/>
        <v>0</v>
      </c>
      <c r="AR165" s="186">
        <f t="shared" si="96"/>
        <v>0</v>
      </c>
      <c r="AS165" s="186">
        <f t="shared" si="82"/>
        <v>0</v>
      </c>
      <c r="AT165" s="186">
        <f t="shared" si="83"/>
        <v>0</v>
      </c>
      <c r="AU165" s="186">
        <f t="shared" si="84"/>
        <v>0</v>
      </c>
      <c r="AV165" s="186">
        <f t="shared" si="85"/>
        <v>0</v>
      </c>
      <c r="AW165" s="186">
        <f t="shared" si="86"/>
        <v>0</v>
      </c>
      <c r="AX165" s="186">
        <f t="shared" si="87"/>
        <v>0</v>
      </c>
      <c r="AY165" s="186">
        <f t="shared" si="88"/>
        <v>0</v>
      </c>
      <c r="AZ165" s="186">
        <f t="shared" si="89"/>
        <v>0</v>
      </c>
      <c r="BA165" s="186">
        <f t="shared" si="90"/>
        <v>0</v>
      </c>
      <c r="BB165" s="186">
        <f t="shared" si="91"/>
        <v>0</v>
      </c>
      <c r="BC165" s="186">
        <f t="shared" si="92"/>
        <v>0</v>
      </c>
    </row>
    <row r="166" spans="2:55" x14ac:dyDescent="0.3">
      <c r="B166" s="25">
        <v>161</v>
      </c>
      <c r="C166" s="362"/>
      <c r="D166" s="362"/>
      <c r="E166" s="362"/>
      <c r="F166" s="167"/>
      <c r="G166" s="362"/>
      <c r="H166" s="364"/>
      <c r="I166" s="220"/>
      <c r="J166" s="115"/>
      <c r="K166" s="115"/>
      <c r="L166" s="33"/>
      <c r="M166" s="170"/>
      <c r="N166" s="171"/>
      <c r="O166" s="171"/>
      <c r="P166" s="147">
        <f t="shared" si="93"/>
        <v>0</v>
      </c>
      <c r="Q166" s="147" t="str">
        <f t="shared" si="99"/>
        <v/>
      </c>
      <c r="R166" s="147" t="str">
        <f t="shared" si="74"/>
        <v/>
      </c>
      <c r="S166" s="147" t="str">
        <f t="shared" si="75"/>
        <v/>
      </c>
      <c r="T166" s="147" t="str">
        <f t="shared" si="76"/>
        <v/>
      </c>
      <c r="U166" s="147" t="str">
        <f t="shared" si="77"/>
        <v/>
      </c>
      <c r="V166" s="148" t="e">
        <f t="shared" si="78"/>
        <v>#VALUE!</v>
      </c>
      <c r="W166" s="149" t="str">
        <f t="shared" si="79"/>
        <v/>
      </c>
      <c r="X166" s="192"/>
      <c r="Y166" s="193"/>
      <c r="Z166" s="196"/>
      <c r="AA166" s="196"/>
      <c r="AB166" s="196"/>
      <c r="AC166" s="196"/>
      <c r="AD166" s="196"/>
      <c r="AE166" s="202"/>
      <c r="AF166" s="202"/>
      <c r="AG166" s="202"/>
      <c r="AH166" s="202"/>
      <c r="AI166" s="202"/>
      <c r="AJ166" s="202"/>
      <c r="AK166" s="202"/>
      <c r="AL166" s="154" t="str">
        <f t="shared" si="98"/>
        <v/>
      </c>
      <c r="AM166" s="142"/>
      <c r="AN166" s="149">
        <f t="shared" si="81"/>
        <v>0</v>
      </c>
      <c r="AP166" s="185">
        <f t="shared" si="94"/>
        <v>0</v>
      </c>
      <c r="AQ166" s="185">
        <f t="shared" si="95"/>
        <v>0</v>
      </c>
      <c r="AR166" s="186">
        <f t="shared" si="96"/>
        <v>0</v>
      </c>
      <c r="AS166" s="186">
        <f t="shared" si="82"/>
        <v>0</v>
      </c>
      <c r="AT166" s="186">
        <f t="shared" si="83"/>
        <v>0</v>
      </c>
      <c r="AU166" s="186">
        <f t="shared" si="84"/>
        <v>0</v>
      </c>
      <c r="AV166" s="186">
        <f t="shared" si="85"/>
        <v>0</v>
      </c>
      <c r="AW166" s="186">
        <f t="shared" si="86"/>
        <v>0</v>
      </c>
      <c r="AX166" s="186">
        <f t="shared" si="87"/>
        <v>0</v>
      </c>
      <c r="AY166" s="186">
        <f t="shared" si="88"/>
        <v>0</v>
      </c>
      <c r="AZ166" s="186">
        <f t="shared" si="89"/>
        <v>0</v>
      </c>
      <c r="BA166" s="186">
        <f t="shared" si="90"/>
        <v>0</v>
      </c>
      <c r="BB166" s="186">
        <f t="shared" si="91"/>
        <v>0</v>
      </c>
      <c r="BC166" s="186">
        <f t="shared" si="92"/>
        <v>0</v>
      </c>
    </row>
    <row r="167" spans="2:55" x14ac:dyDescent="0.3">
      <c r="B167" s="24">
        <v>162</v>
      </c>
      <c r="C167" s="362"/>
      <c r="D167" s="362"/>
      <c r="E167" s="362"/>
      <c r="F167" s="167"/>
      <c r="G167" s="362"/>
      <c r="H167" s="364"/>
      <c r="I167" s="220"/>
      <c r="J167" s="115"/>
      <c r="K167" s="115"/>
      <c r="L167" s="33"/>
      <c r="M167" s="170"/>
      <c r="N167" s="171"/>
      <c r="O167" s="171"/>
      <c r="P167" s="149">
        <f t="shared" si="93"/>
        <v>0</v>
      </c>
      <c r="Q167" s="147" t="str">
        <f t="shared" ref="Q167" si="113">IF(N167="","",IF(N167="","",IF(N167-P167="","",N167-P167)))</f>
        <v/>
      </c>
      <c r="R167" s="147" t="str">
        <f t="shared" si="74"/>
        <v/>
      </c>
      <c r="S167" s="147" t="str">
        <f t="shared" si="75"/>
        <v/>
      </c>
      <c r="T167" s="147" t="str">
        <f t="shared" si="76"/>
        <v/>
      </c>
      <c r="U167" s="147" t="str">
        <f t="shared" si="77"/>
        <v/>
      </c>
      <c r="V167" s="148" t="e">
        <f t="shared" si="78"/>
        <v>#VALUE!</v>
      </c>
      <c r="W167" s="149" t="str">
        <f t="shared" si="79"/>
        <v/>
      </c>
      <c r="X167" s="192"/>
      <c r="Y167" s="193"/>
      <c r="Z167" s="163"/>
      <c r="AA167" s="163"/>
      <c r="AB167" s="163"/>
      <c r="AC167" s="163"/>
      <c r="AD167" s="163"/>
      <c r="AE167" s="163"/>
      <c r="AF167" s="163"/>
      <c r="AG167" s="163"/>
      <c r="AH167" s="163"/>
      <c r="AI167" s="163"/>
      <c r="AJ167" s="163"/>
      <c r="AK167" s="163"/>
      <c r="AL167" s="154" t="str">
        <f t="shared" si="98"/>
        <v/>
      </c>
      <c r="AM167" s="47"/>
      <c r="AN167" s="149">
        <f t="shared" si="81"/>
        <v>0</v>
      </c>
      <c r="AP167" s="185">
        <f t="shared" si="94"/>
        <v>0</v>
      </c>
      <c r="AQ167" s="185">
        <f t="shared" si="95"/>
        <v>0</v>
      </c>
      <c r="AR167" s="186">
        <f t="shared" si="96"/>
        <v>0</v>
      </c>
      <c r="AS167" s="186">
        <f t="shared" si="82"/>
        <v>0</v>
      </c>
      <c r="AT167" s="186">
        <f t="shared" si="83"/>
        <v>0</v>
      </c>
      <c r="AU167" s="186">
        <f t="shared" si="84"/>
        <v>0</v>
      </c>
      <c r="AV167" s="186">
        <f t="shared" si="85"/>
        <v>0</v>
      </c>
      <c r="AW167" s="186">
        <f t="shared" si="86"/>
        <v>0</v>
      </c>
      <c r="AX167" s="186">
        <f t="shared" si="87"/>
        <v>0</v>
      </c>
      <c r="AY167" s="186">
        <f t="shared" si="88"/>
        <v>0</v>
      </c>
      <c r="AZ167" s="186">
        <f t="shared" si="89"/>
        <v>0</v>
      </c>
      <c r="BA167" s="186">
        <f t="shared" si="90"/>
        <v>0</v>
      </c>
      <c r="BB167" s="186">
        <f t="shared" si="91"/>
        <v>0</v>
      </c>
      <c r="BC167" s="186">
        <f t="shared" si="92"/>
        <v>0</v>
      </c>
    </row>
    <row r="168" spans="2:55" x14ac:dyDescent="0.3">
      <c r="B168" s="25">
        <v>163</v>
      </c>
      <c r="C168" s="362"/>
      <c r="D168" s="168"/>
      <c r="E168" s="168"/>
      <c r="F168" s="167"/>
      <c r="G168" s="362"/>
      <c r="H168" s="364"/>
      <c r="I168" s="220"/>
      <c r="J168" s="115"/>
      <c r="K168" s="115"/>
      <c r="L168" s="33"/>
      <c r="M168" s="170"/>
      <c r="N168" s="171"/>
      <c r="O168" s="171"/>
      <c r="P168" s="149">
        <f t="shared" ref="P168:P175" si="114">IFERROR(O168,"")</f>
        <v>0</v>
      </c>
      <c r="Q168" s="147" t="str">
        <f t="shared" ref="Q168:Q175" si="115">IF(N168="","",IF(N168="","",IF(N168-P168="","",N168-P168)))</f>
        <v/>
      </c>
      <c r="R168" s="147" t="str">
        <f t="shared" ref="R168:R175" si="116">IF(Q168="","",IF(Q168*Z168+Q168*AA168+Q168*AB168=0,"",Q168*Z168+Q168*AA168+Q168*AB168))</f>
        <v/>
      </c>
      <c r="S168" s="147" t="str">
        <f t="shared" ref="S168:S175" si="117">IF(Q168="","",IF(Q168*AC168+Q168*AD168+Q168*AE168=0,"",Q168*AC168+Q168*AD168+Q168*AE168))</f>
        <v/>
      </c>
      <c r="T168" s="147" t="str">
        <f t="shared" ref="T168:T175" si="118">IF(Q168="","",IF(Q168*AF168+Q168*AG168+Q168*AH168=0,"",Q168*AF168+Q168*AG168+Q168*AH168))</f>
        <v/>
      </c>
      <c r="U168" s="147" t="str">
        <f t="shared" ref="U168:U175" si="119">IF(Q168="","",IF(Q168*AI168+Q168*AJ168+Q168*AK168=0,"",Q168*AI168+Q168*AJ168+Q168*AK168))</f>
        <v/>
      </c>
      <c r="V168" s="148" t="e">
        <f t="shared" ref="V168:V175" si="120">N168*AL168</f>
        <v>#VALUE!</v>
      </c>
      <c r="W168" s="149" t="str">
        <f t="shared" ref="W168:W175" si="121">IF(SUM(R168:U168)&lt;=0,"",SUM(R168:U168))</f>
        <v/>
      </c>
      <c r="X168" s="192"/>
      <c r="Y168" s="193"/>
      <c r="Z168" s="163"/>
      <c r="AA168" s="163"/>
      <c r="AB168" s="163"/>
      <c r="AC168" s="163"/>
      <c r="AD168" s="163"/>
      <c r="AE168" s="163"/>
      <c r="AF168" s="163"/>
      <c r="AG168" s="163"/>
      <c r="AH168" s="163"/>
      <c r="AI168" s="163"/>
      <c r="AJ168" s="163"/>
      <c r="AK168" s="163"/>
      <c r="AL168" s="154" t="str">
        <f t="shared" ref="AL168:AL175" si="122">IF(SUM(Z168:AK168)=0,"",SUM(Z168:AK168))</f>
        <v/>
      </c>
      <c r="AM168" s="47"/>
      <c r="AN168" s="149">
        <f t="shared" ref="AN168:AN175" si="123">IFERROR(O168*AL168,0)</f>
        <v>0</v>
      </c>
      <c r="AP168" s="185">
        <f t="shared" ref="AP168:AP175" si="124">F168</f>
        <v>0</v>
      </c>
      <c r="AQ168" s="185">
        <f t="shared" si="95"/>
        <v>0</v>
      </c>
      <c r="AR168" s="186">
        <f t="shared" ref="AR168:BC175" si="125">IFERROR($Q168*Z168,0)</f>
        <v>0</v>
      </c>
      <c r="AS168" s="186">
        <f t="shared" si="125"/>
        <v>0</v>
      </c>
      <c r="AT168" s="186">
        <f t="shared" si="125"/>
        <v>0</v>
      </c>
      <c r="AU168" s="186">
        <f t="shared" si="125"/>
        <v>0</v>
      </c>
      <c r="AV168" s="186">
        <f t="shared" si="125"/>
        <v>0</v>
      </c>
      <c r="AW168" s="186">
        <f t="shared" si="125"/>
        <v>0</v>
      </c>
      <c r="AX168" s="186">
        <f t="shared" si="125"/>
        <v>0</v>
      </c>
      <c r="AY168" s="186">
        <f t="shared" si="125"/>
        <v>0</v>
      </c>
      <c r="AZ168" s="186">
        <f t="shared" si="125"/>
        <v>0</v>
      </c>
      <c r="BA168" s="186">
        <f t="shared" si="125"/>
        <v>0</v>
      </c>
      <c r="BB168" s="186">
        <f t="shared" si="125"/>
        <v>0</v>
      </c>
      <c r="BC168" s="186">
        <f t="shared" si="125"/>
        <v>0</v>
      </c>
    </row>
    <row r="169" spans="2:55" x14ac:dyDescent="0.3">
      <c r="B169" s="24">
        <v>164</v>
      </c>
      <c r="C169" s="362"/>
      <c r="D169" s="362"/>
      <c r="E169" s="362"/>
      <c r="F169" s="167"/>
      <c r="G169" s="362"/>
      <c r="H169" s="364"/>
      <c r="I169" s="220"/>
      <c r="J169" s="115"/>
      <c r="K169" s="115"/>
      <c r="L169" s="33"/>
      <c r="M169" s="170"/>
      <c r="N169" s="230"/>
      <c r="O169" s="171"/>
      <c r="P169" s="149">
        <f t="shared" si="114"/>
        <v>0</v>
      </c>
      <c r="Q169" s="147" t="str">
        <f t="shared" si="115"/>
        <v/>
      </c>
      <c r="R169" s="147" t="str">
        <f t="shared" si="116"/>
        <v/>
      </c>
      <c r="S169" s="147" t="str">
        <f t="shared" si="117"/>
        <v/>
      </c>
      <c r="T169" s="147" t="str">
        <f t="shared" si="118"/>
        <v/>
      </c>
      <c r="U169" s="147" t="str">
        <f t="shared" si="119"/>
        <v/>
      </c>
      <c r="V169" s="148" t="e">
        <f t="shared" si="120"/>
        <v>#VALUE!</v>
      </c>
      <c r="W169" s="149" t="str">
        <f t="shared" si="121"/>
        <v/>
      </c>
      <c r="X169" s="192"/>
      <c r="Y169" s="193"/>
      <c r="Z169" s="163"/>
      <c r="AA169" s="163"/>
      <c r="AB169" s="163"/>
      <c r="AC169" s="163"/>
      <c r="AD169" s="163"/>
      <c r="AE169" s="163"/>
      <c r="AF169" s="163"/>
      <c r="AG169" s="163"/>
      <c r="AH169" s="163"/>
      <c r="AI169" s="163"/>
      <c r="AJ169" s="163"/>
      <c r="AK169" s="163"/>
      <c r="AL169" s="154" t="str">
        <f t="shared" si="122"/>
        <v/>
      </c>
      <c r="AM169" s="47"/>
      <c r="AN169" s="149">
        <f t="shared" si="123"/>
        <v>0</v>
      </c>
      <c r="AP169" s="185">
        <f t="shared" si="124"/>
        <v>0</v>
      </c>
      <c r="AQ169" s="185">
        <f t="shared" si="95"/>
        <v>0</v>
      </c>
      <c r="AR169" s="186">
        <f t="shared" si="125"/>
        <v>0</v>
      </c>
      <c r="AS169" s="186">
        <f t="shared" si="125"/>
        <v>0</v>
      </c>
      <c r="AT169" s="186">
        <f t="shared" si="125"/>
        <v>0</v>
      </c>
      <c r="AU169" s="186">
        <f t="shared" si="125"/>
        <v>0</v>
      </c>
      <c r="AV169" s="186">
        <f t="shared" si="125"/>
        <v>0</v>
      </c>
      <c r="AW169" s="186">
        <f t="shared" si="125"/>
        <v>0</v>
      </c>
      <c r="AX169" s="186">
        <f t="shared" si="125"/>
        <v>0</v>
      </c>
      <c r="AY169" s="186">
        <f t="shared" si="125"/>
        <v>0</v>
      </c>
      <c r="AZ169" s="186">
        <f t="shared" si="125"/>
        <v>0</v>
      </c>
      <c r="BA169" s="186">
        <f t="shared" si="125"/>
        <v>0</v>
      </c>
      <c r="BB169" s="186">
        <f t="shared" si="125"/>
        <v>0</v>
      </c>
      <c r="BC169" s="186">
        <f t="shared" si="125"/>
        <v>0</v>
      </c>
    </row>
    <row r="170" spans="2:55" x14ac:dyDescent="0.3">
      <c r="B170" s="25">
        <v>165</v>
      </c>
      <c r="C170" s="362"/>
      <c r="D170" s="362"/>
      <c r="E170" s="362"/>
      <c r="F170" s="167"/>
      <c r="G170" s="362"/>
      <c r="H170" s="364"/>
      <c r="I170" s="220"/>
      <c r="J170" s="115"/>
      <c r="K170" s="115"/>
      <c r="L170" s="33"/>
      <c r="M170" s="170"/>
      <c r="N170" s="225"/>
      <c r="O170" s="171"/>
      <c r="P170" s="149">
        <f t="shared" si="114"/>
        <v>0</v>
      </c>
      <c r="Q170" s="147" t="str">
        <f t="shared" si="115"/>
        <v/>
      </c>
      <c r="R170" s="147" t="str">
        <f t="shared" si="116"/>
        <v/>
      </c>
      <c r="S170" s="147" t="str">
        <f t="shared" si="117"/>
        <v/>
      </c>
      <c r="T170" s="147" t="str">
        <f t="shared" si="118"/>
        <v/>
      </c>
      <c r="U170" s="147" t="str">
        <f t="shared" si="119"/>
        <v/>
      </c>
      <c r="V170" s="148" t="e">
        <f t="shared" si="120"/>
        <v>#VALUE!</v>
      </c>
      <c r="W170" s="149" t="str">
        <f t="shared" si="121"/>
        <v/>
      </c>
      <c r="X170" s="192"/>
      <c r="Y170" s="193"/>
      <c r="Z170" s="163"/>
      <c r="AA170" s="163"/>
      <c r="AB170" s="163"/>
      <c r="AC170" s="163"/>
      <c r="AD170" s="163"/>
      <c r="AE170" s="163"/>
      <c r="AF170" s="163"/>
      <c r="AG170" s="163"/>
      <c r="AH170" s="163"/>
      <c r="AI170" s="163"/>
      <c r="AJ170" s="163"/>
      <c r="AK170" s="163"/>
      <c r="AL170" s="154" t="str">
        <f t="shared" si="122"/>
        <v/>
      </c>
      <c r="AM170" s="47"/>
      <c r="AN170" s="149">
        <f t="shared" si="123"/>
        <v>0</v>
      </c>
      <c r="AP170" s="185">
        <f t="shared" si="124"/>
        <v>0</v>
      </c>
      <c r="AQ170" s="185">
        <f t="shared" si="95"/>
        <v>0</v>
      </c>
      <c r="AR170" s="186">
        <f t="shared" si="125"/>
        <v>0</v>
      </c>
      <c r="AS170" s="186">
        <f t="shared" si="125"/>
        <v>0</v>
      </c>
      <c r="AT170" s="186">
        <f t="shared" si="125"/>
        <v>0</v>
      </c>
      <c r="AU170" s="186">
        <f t="shared" si="125"/>
        <v>0</v>
      </c>
      <c r="AV170" s="186">
        <f t="shared" si="125"/>
        <v>0</v>
      </c>
      <c r="AW170" s="186">
        <f t="shared" si="125"/>
        <v>0</v>
      </c>
      <c r="AX170" s="186">
        <f t="shared" si="125"/>
        <v>0</v>
      </c>
      <c r="AY170" s="186">
        <f t="shared" si="125"/>
        <v>0</v>
      </c>
      <c r="AZ170" s="186">
        <f t="shared" si="125"/>
        <v>0</v>
      </c>
      <c r="BA170" s="186">
        <f t="shared" si="125"/>
        <v>0</v>
      </c>
      <c r="BB170" s="186">
        <f t="shared" si="125"/>
        <v>0</v>
      </c>
      <c r="BC170" s="186">
        <f t="shared" si="125"/>
        <v>0</v>
      </c>
    </row>
    <row r="171" spans="2:55" x14ac:dyDescent="0.3">
      <c r="B171" s="24">
        <v>166</v>
      </c>
      <c r="C171" s="362"/>
      <c r="D171" s="168"/>
      <c r="E171" s="362"/>
      <c r="F171" s="363"/>
      <c r="G171" s="362"/>
      <c r="H171" s="364"/>
      <c r="I171" s="220"/>
      <c r="J171" s="115"/>
      <c r="K171" s="115"/>
      <c r="L171" s="33"/>
      <c r="M171" s="170"/>
      <c r="N171" s="171"/>
      <c r="O171" s="171"/>
      <c r="P171" s="149">
        <f t="shared" si="114"/>
        <v>0</v>
      </c>
      <c r="Q171" s="147" t="str">
        <f t="shared" si="115"/>
        <v/>
      </c>
      <c r="R171" s="147" t="str">
        <f t="shared" si="116"/>
        <v/>
      </c>
      <c r="S171" s="147" t="str">
        <f t="shared" si="117"/>
        <v/>
      </c>
      <c r="T171" s="147" t="str">
        <f t="shared" si="118"/>
        <v/>
      </c>
      <c r="U171" s="147" t="str">
        <f t="shared" si="119"/>
        <v/>
      </c>
      <c r="V171" s="148" t="e">
        <f t="shared" si="120"/>
        <v>#VALUE!</v>
      </c>
      <c r="W171" s="149" t="str">
        <f t="shared" si="121"/>
        <v/>
      </c>
      <c r="X171" s="189"/>
      <c r="Y171" s="190"/>
      <c r="Z171" s="191"/>
      <c r="AA171" s="191"/>
      <c r="AB171" s="191"/>
      <c r="AC171" s="191"/>
      <c r="AD171" s="191"/>
      <c r="AE171" s="163"/>
      <c r="AF171" s="191"/>
      <c r="AG171" s="191"/>
      <c r="AH171" s="191"/>
      <c r="AI171" s="191"/>
      <c r="AJ171" s="191"/>
      <c r="AK171" s="191"/>
      <c r="AL171" s="154" t="str">
        <f t="shared" si="122"/>
        <v/>
      </c>
      <c r="AM171" s="47"/>
      <c r="AN171" s="149">
        <f t="shared" si="123"/>
        <v>0</v>
      </c>
      <c r="AP171" s="185">
        <f t="shared" si="124"/>
        <v>0</v>
      </c>
      <c r="AQ171" s="185">
        <f t="shared" si="95"/>
        <v>0</v>
      </c>
      <c r="AR171" s="186">
        <f t="shared" si="125"/>
        <v>0</v>
      </c>
      <c r="AS171" s="186">
        <f t="shared" si="125"/>
        <v>0</v>
      </c>
      <c r="AT171" s="186">
        <f t="shared" si="125"/>
        <v>0</v>
      </c>
      <c r="AU171" s="186">
        <f t="shared" si="125"/>
        <v>0</v>
      </c>
      <c r="AV171" s="186">
        <f t="shared" si="125"/>
        <v>0</v>
      </c>
      <c r="AW171" s="186">
        <f t="shared" si="125"/>
        <v>0</v>
      </c>
      <c r="AX171" s="186">
        <f t="shared" si="125"/>
        <v>0</v>
      </c>
      <c r="AY171" s="186">
        <f t="shared" si="125"/>
        <v>0</v>
      </c>
      <c r="AZ171" s="186">
        <f t="shared" si="125"/>
        <v>0</v>
      </c>
      <c r="BA171" s="186">
        <f t="shared" si="125"/>
        <v>0</v>
      </c>
      <c r="BB171" s="186">
        <f t="shared" si="125"/>
        <v>0</v>
      </c>
      <c r="BC171" s="186">
        <f t="shared" si="125"/>
        <v>0</v>
      </c>
    </row>
    <row r="172" spans="2:55" x14ac:dyDescent="0.3">
      <c r="B172" s="25">
        <v>167</v>
      </c>
      <c r="C172" s="362"/>
      <c r="D172" s="167"/>
      <c r="E172" s="167"/>
      <c r="F172" s="167"/>
      <c r="G172" s="362"/>
      <c r="H172" s="364"/>
      <c r="I172" s="220"/>
      <c r="J172" s="115"/>
      <c r="K172" s="115"/>
      <c r="L172" s="33"/>
      <c r="M172" s="170"/>
      <c r="N172" s="171"/>
      <c r="O172" s="171"/>
      <c r="P172" s="149">
        <f t="shared" si="114"/>
        <v>0</v>
      </c>
      <c r="Q172" s="147" t="str">
        <f t="shared" si="115"/>
        <v/>
      </c>
      <c r="R172" s="147" t="str">
        <f t="shared" si="116"/>
        <v/>
      </c>
      <c r="S172" s="147" t="str">
        <f t="shared" si="117"/>
        <v/>
      </c>
      <c r="T172" s="147" t="str">
        <f t="shared" si="118"/>
        <v/>
      </c>
      <c r="U172" s="147" t="str">
        <f t="shared" si="119"/>
        <v/>
      </c>
      <c r="V172" s="148" t="e">
        <f t="shared" si="120"/>
        <v>#VALUE!</v>
      </c>
      <c r="W172" s="149" t="str">
        <f t="shared" si="121"/>
        <v/>
      </c>
      <c r="X172" s="192"/>
      <c r="Y172" s="193"/>
      <c r="Z172" s="163"/>
      <c r="AA172" s="163"/>
      <c r="AB172" s="163"/>
      <c r="AC172" s="163"/>
      <c r="AD172" s="163"/>
      <c r="AE172" s="163"/>
      <c r="AF172" s="163"/>
      <c r="AG172" s="163"/>
      <c r="AH172" s="163"/>
      <c r="AI172" s="163"/>
      <c r="AJ172" s="163"/>
      <c r="AK172" s="163"/>
      <c r="AL172" s="154" t="str">
        <f t="shared" si="122"/>
        <v/>
      </c>
      <c r="AM172" s="47"/>
      <c r="AN172" s="149">
        <f t="shared" si="123"/>
        <v>0</v>
      </c>
      <c r="AP172" s="185">
        <f t="shared" si="124"/>
        <v>0</v>
      </c>
      <c r="AQ172" s="185">
        <f t="shared" si="95"/>
        <v>0</v>
      </c>
      <c r="AR172" s="186">
        <f t="shared" si="125"/>
        <v>0</v>
      </c>
      <c r="AS172" s="186">
        <f t="shared" si="125"/>
        <v>0</v>
      </c>
      <c r="AT172" s="186">
        <f t="shared" si="125"/>
        <v>0</v>
      </c>
      <c r="AU172" s="186">
        <f t="shared" si="125"/>
        <v>0</v>
      </c>
      <c r="AV172" s="186">
        <f t="shared" si="125"/>
        <v>0</v>
      </c>
      <c r="AW172" s="186">
        <f t="shared" si="125"/>
        <v>0</v>
      </c>
      <c r="AX172" s="186">
        <f t="shared" si="125"/>
        <v>0</v>
      </c>
      <c r="AY172" s="186">
        <f t="shared" si="125"/>
        <v>0</v>
      </c>
      <c r="AZ172" s="186">
        <f t="shared" si="125"/>
        <v>0</v>
      </c>
      <c r="BA172" s="186">
        <f t="shared" si="125"/>
        <v>0</v>
      </c>
      <c r="BB172" s="186">
        <f t="shared" si="125"/>
        <v>0</v>
      </c>
      <c r="BC172" s="186">
        <f t="shared" si="125"/>
        <v>0</v>
      </c>
    </row>
    <row r="173" spans="2:55" x14ac:dyDescent="0.3">
      <c r="B173" s="24">
        <v>168</v>
      </c>
      <c r="C173" s="362"/>
      <c r="D173" s="167"/>
      <c r="E173" s="167"/>
      <c r="F173" s="167"/>
      <c r="G173" s="362"/>
      <c r="H173" s="364"/>
      <c r="I173" s="220"/>
      <c r="J173" s="115"/>
      <c r="K173" s="115"/>
      <c r="L173" s="33"/>
      <c r="M173" s="170"/>
      <c r="N173" s="171"/>
      <c r="O173" s="171"/>
      <c r="P173" s="149">
        <f t="shared" si="114"/>
        <v>0</v>
      </c>
      <c r="Q173" s="147" t="str">
        <f t="shared" si="115"/>
        <v/>
      </c>
      <c r="R173" s="147" t="str">
        <f t="shared" si="116"/>
        <v/>
      </c>
      <c r="S173" s="147" t="str">
        <f t="shared" si="117"/>
        <v/>
      </c>
      <c r="T173" s="147" t="str">
        <f t="shared" si="118"/>
        <v/>
      </c>
      <c r="U173" s="147" t="str">
        <f t="shared" si="119"/>
        <v/>
      </c>
      <c r="V173" s="148" t="e">
        <f t="shared" si="120"/>
        <v>#VALUE!</v>
      </c>
      <c r="W173" s="149" t="str">
        <f t="shared" si="121"/>
        <v/>
      </c>
      <c r="X173" s="192"/>
      <c r="Y173" s="193"/>
      <c r="Z173" s="163"/>
      <c r="AA173" s="163"/>
      <c r="AB173" s="163"/>
      <c r="AC173" s="163"/>
      <c r="AD173" s="163"/>
      <c r="AE173" s="163"/>
      <c r="AF173" s="163"/>
      <c r="AG173" s="163"/>
      <c r="AH173" s="163"/>
      <c r="AI173" s="163"/>
      <c r="AJ173" s="163"/>
      <c r="AK173" s="163"/>
      <c r="AL173" s="154" t="str">
        <f t="shared" si="122"/>
        <v/>
      </c>
      <c r="AM173" s="47"/>
      <c r="AN173" s="149">
        <f t="shared" si="123"/>
        <v>0</v>
      </c>
      <c r="AP173" s="185">
        <f t="shared" si="124"/>
        <v>0</v>
      </c>
      <c r="AQ173" s="185">
        <f t="shared" si="95"/>
        <v>0</v>
      </c>
      <c r="AR173" s="186">
        <f t="shared" si="125"/>
        <v>0</v>
      </c>
      <c r="AS173" s="186">
        <f t="shared" si="125"/>
        <v>0</v>
      </c>
      <c r="AT173" s="186">
        <f t="shared" si="125"/>
        <v>0</v>
      </c>
      <c r="AU173" s="186">
        <f t="shared" si="125"/>
        <v>0</v>
      </c>
      <c r="AV173" s="186">
        <f t="shared" si="125"/>
        <v>0</v>
      </c>
      <c r="AW173" s="186">
        <f t="shared" si="125"/>
        <v>0</v>
      </c>
      <c r="AX173" s="186">
        <f t="shared" si="125"/>
        <v>0</v>
      </c>
      <c r="AY173" s="186">
        <f t="shared" si="125"/>
        <v>0</v>
      </c>
      <c r="AZ173" s="186">
        <f t="shared" si="125"/>
        <v>0</v>
      </c>
      <c r="BA173" s="186">
        <f t="shared" si="125"/>
        <v>0</v>
      </c>
      <c r="BB173" s="186">
        <f t="shared" si="125"/>
        <v>0</v>
      </c>
      <c r="BC173" s="186">
        <f t="shared" si="125"/>
        <v>0</v>
      </c>
    </row>
    <row r="174" spans="2:55" x14ac:dyDescent="0.3">
      <c r="B174" s="25">
        <v>169</v>
      </c>
      <c r="C174" s="362"/>
      <c r="D174" s="168"/>
      <c r="E174" s="168"/>
      <c r="F174" s="167"/>
      <c r="G174" s="362"/>
      <c r="H174" s="364"/>
      <c r="I174" s="220"/>
      <c r="J174" s="115"/>
      <c r="K174" s="115"/>
      <c r="L174" s="33"/>
      <c r="M174" s="170"/>
      <c r="N174" s="171"/>
      <c r="O174" s="171"/>
      <c r="P174" s="149">
        <f t="shared" si="114"/>
        <v>0</v>
      </c>
      <c r="Q174" s="147" t="str">
        <f t="shared" si="115"/>
        <v/>
      </c>
      <c r="R174" s="147" t="str">
        <f t="shared" si="116"/>
        <v/>
      </c>
      <c r="S174" s="147" t="str">
        <f t="shared" si="117"/>
        <v/>
      </c>
      <c r="T174" s="147" t="str">
        <f t="shared" si="118"/>
        <v/>
      </c>
      <c r="U174" s="147" t="str">
        <f t="shared" si="119"/>
        <v/>
      </c>
      <c r="V174" s="148" t="e">
        <f t="shared" si="120"/>
        <v>#VALUE!</v>
      </c>
      <c r="W174" s="149" t="str">
        <f t="shared" si="121"/>
        <v/>
      </c>
      <c r="X174" s="192"/>
      <c r="Y174" s="193"/>
      <c r="Z174" s="163"/>
      <c r="AA174" s="163"/>
      <c r="AB174" s="163"/>
      <c r="AC174" s="163"/>
      <c r="AD174" s="163"/>
      <c r="AE174" s="163"/>
      <c r="AF174" s="163"/>
      <c r="AG174" s="163"/>
      <c r="AH174" s="163"/>
      <c r="AI174" s="163"/>
      <c r="AJ174" s="163"/>
      <c r="AK174" s="163"/>
      <c r="AL174" s="154" t="str">
        <f t="shared" si="122"/>
        <v/>
      </c>
      <c r="AM174" s="47"/>
      <c r="AN174" s="149">
        <f t="shared" si="123"/>
        <v>0</v>
      </c>
      <c r="AP174" s="185">
        <f t="shared" si="124"/>
        <v>0</v>
      </c>
      <c r="AQ174" s="185">
        <f t="shared" si="95"/>
        <v>0</v>
      </c>
      <c r="AR174" s="186">
        <f t="shared" si="125"/>
        <v>0</v>
      </c>
      <c r="AS174" s="186">
        <f t="shared" si="125"/>
        <v>0</v>
      </c>
      <c r="AT174" s="186">
        <f t="shared" si="125"/>
        <v>0</v>
      </c>
      <c r="AU174" s="186">
        <f t="shared" si="125"/>
        <v>0</v>
      </c>
      <c r="AV174" s="186">
        <f t="shared" si="125"/>
        <v>0</v>
      </c>
      <c r="AW174" s="186">
        <f t="shared" si="125"/>
        <v>0</v>
      </c>
      <c r="AX174" s="186">
        <f t="shared" si="125"/>
        <v>0</v>
      </c>
      <c r="AY174" s="186">
        <f t="shared" si="125"/>
        <v>0</v>
      </c>
      <c r="AZ174" s="186">
        <f t="shared" si="125"/>
        <v>0</v>
      </c>
      <c r="BA174" s="186">
        <f t="shared" si="125"/>
        <v>0</v>
      </c>
      <c r="BB174" s="186">
        <f t="shared" si="125"/>
        <v>0</v>
      </c>
      <c r="BC174" s="186">
        <f t="shared" si="125"/>
        <v>0</v>
      </c>
    </row>
    <row r="175" spans="2:55" x14ac:dyDescent="0.3">
      <c r="B175" s="24">
        <v>170</v>
      </c>
      <c r="C175" s="362"/>
      <c r="D175" s="168"/>
      <c r="E175" s="362"/>
      <c r="F175" s="167"/>
      <c r="G175" s="362"/>
      <c r="H175" s="364"/>
      <c r="I175" s="220"/>
      <c r="J175" s="115"/>
      <c r="K175" s="115"/>
      <c r="L175" s="33"/>
      <c r="M175" s="170"/>
      <c r="N175" s="171"/>
      <c r="O175" s="171"/>
      <c r="P175" s="149">
        <f t="shared" si="114"/>
        <v>0</v>
      </c>
      <c r="Q175" s="147" t="str">
        <f t="shared" si="115"/>
        <v/>
      </c>
      <c r="R175" s="147" t="str">
        <f t="shared" si="116"/>
        <v/>
      </c>
      <c r="S175" s="147" t="str">
        <f t="shared" si="117"/>
        <v/>
      </c>
      <c r="T175" s="147" t="str">
        <f t="shared" si="118"/>
        <v/>
      </c>
      <c r="U175" s="147" t="str">
        <f t="shared" si="119"/>
        <v/>
      </c>
      <c r="V175" s="148" t="e">
        <f t="shared" si="120"/>
        <v>#VALUE!</v>
      </c>
      <c r="W175" s="149" t="str">
        <f t="shared" si="121"/>
        <v/>
      </c>
      <c r="X175" s="192"/>
      <c r="Y175" s="193"/>
      <c r="Z175" s="163"/>
      <c r="AA175" s="163"/>
      <c r="AB175" s="163"/>
      <c r="AC175" s="163"/>
      <c r="AD175" s="163"/>
      <c r="AE175" s="163"/>
      <c r="AF175" s="163"/>
      <c r="AG175" s="163"/>
      <c r="AH175" s="163"/>
      <c r="AI175" s="163"/>
      <c r="AJ175" s="163"/>
      <c r="AK175" s="163"/>
      <c r="AL175" s="154" t="str">
        <f t="shared" si="122"/>
        <v/>
      </c>
      <c r="AM175" s="47"/>
      <c r="AN175" s="149">
        <f t="shared" si="123"/>
        <v>0</v>
      </c>
      <c r="AP175" s="185">
        <f t="shared" si="124"/>
        <v>0</v>
      </c>
      <c r="AQ175" s="185">
        <f t="shared" si="95"/>
        <v>0</v>
      </c>
      <c r="AR175" s="186">
        <f t="shared" si="125"/>
        <v>0</v>
      </c>
      <c r="AS175" s="186">
        <f t="shared" si="125"/>
        <v>0</v>
      </c>
      <c r="AT175" s="186">
        <f t="shared" si="125"/>
        <v>0</v>
      </c>
      <c r="AU175" s="186">
        <f t="shared" si="125"/>
        <v>0</v>
      </c>
      <c r="AV175" s="186">
        <f t="shared" si="125"/>
        <v>0</v>
      </c>
      <c r="AW175" s="186">
        <f t="shared" si="125"/>
        <v>0</v>
      </c>
      <c r="AX175" s="186">
        <f t="shared" si="125"/>
        <v>0</v>
      </c>
      <c r="AY175" s="186">
        <f t="shared" si="125"/>
        <v>0</v>
      </c>
      <c r="AZ175" s="186">
        <f t="shared" si="125"/>
        <v>0</v>
      </c>
      <c r="BA175" s="186">
        <f t="shared" si="125"/>
        <v>0</v>
      </c>
      <c r="BB175" s="186">
        <f t="shared" si="125"/>
        <v>0</v>
      </c>
      <c r="BC175" s="186">
        <f t="shared" si="125"/>
        <v>0</v>
      </c>
    </row>
    <row r="176" spans="2:55" x14ac:dyDescent="0.3">
      <c r="B176" s="25">
        <v>171</v>
      </c>
      <c r="C176" s="362"/>
      <c r="D176" s="167"/>
      <c r="E176" s="362"/>
      <c r="F176" s="167"/>
      <c r="G176" s="362"/>
      <c r="H176" s="168"/>
      <c r="I176" s="220"/>
      <c r="J176" s="115"/>
      <c r="K176" s="115"/>
      <c r="L176" s="41"/>
      <c r="M176" s="338"/>
      <c r="N176" s="171"/>
      <c r="O176" s="238"/>
      <c r="P176" s="149">
        <f t="shared" si="93"/>
        <v>0</v>
      </c>
      <c r="Q176" s="147" t="str">
        <f t="shared" ref="Q176:Q210" si="126">IF(N176="","",IF(N176="","",IF(N176-P176="","",N176-P176)))</f>
        <v/>
      </c>
      <c r="R176" s="147" t="str">
        <f t="shared" si="74"/>
        <v/>
      </c>
      <c r="S176" s="147" t="str">
        <f t="shared" si="75"/>
        <v/>
      </c>
      <c r="T176" s="147" t="str">
        <f t="shared" si="76"/>
        <v/>
      </c>
      <c r="U176" s="147" t="str">
        <f t="shared" si="77"/>
        <v/>
      </c>
      <c r="V176" s="148" t="e">
        <f t="shared" si="78"/>
        <v>#VALUE!</v>
      </c>
      <c r="W176" s="149" t="str">
        <f t="shared" si="79"/>
        <v/>
      </c>
      <c r="X176" s="192"/>
      <c r="Y176" s="193"/>
      <c r="Z176" s="163"/>
      <c r="AA176" s="163"/>
      <c r="AB176" s="163"/>
      <c r="AC176" s="163"/>
      <c r="AD176" s="163"/>
      <c r="AE176" s="163"/>
      <c r="AF176" s="163"/>
      <c r="AG176" s="163"/>
      <c r="AH176" s="163"/>
      <c r="AI176" s="163"/>
      <c r="AJ176" s="163"/>
      <c r="AK176" s="163"/>
      <c r="AL176" s="154" t="str">
        <f t="shared" si="98"/>
        <v/>
      </c>
      <c r="AM176" s="47"/>
      <c r="AN176" s="149">
        <f t="shared" si="81"/>
        <v>0</v>
      </c>
      <c r="AP176" s="185">
        <f t="shared" si="94"/>
        <v>0</v>
      </c>
      <c r="AQ176" s="185">
        <f t="shared" si="95"/>
        <v>0</v>
      </c>
      <c r="AR176" s="186">
        <f t="shared" si="96"/>
        <v>0</v>
      </c>
      <c r="AS176" s="186">
        <f t="shared" si="82"/>
        <v>0</v>
      </c>
      <c r="AT176" s="186">
        <f t="shared" si="83"/>
        <v>0</v>
      </c>
      <c r="AU176" s="186">
        <f t="shared" si="84"/>
        <v>0</v>
      </c>
      <c r="AV176" s="186">
        <f t="shared" si="85"/>
        <v>0</v>
      </c>
      <c r="AW176" s="186">
        <f t="shared" si="86"/>
        <v>0</v>
      </c>
      <c r="AX176" s="186">
        <f t="shared" si="87"/>
        <v>0</v>
      </c>
      <c r="AY176" s="186">
        <f t="shared" si="88"/>
        <v>0</v>
      </c>
      <c r="AZ176" s="186">
        <f t="shared" si="89"/>
        <v>0</v>
      </c>
      <c r="BA176" s="186">
        <f t="shared" si="90"/>
        <v>0</v>
      </c>
      <c r="BB176" s="186">
        <f t="shared" si="91"/>
        <v>0</v>
      </c>
      <c r="BC176" s="186">
        <f t="shared" si="92"/>
        <v>0</v>
      </c>
    </row>
    <row r="177" spans="2:55" x14ac:dyDescent="0.3">
      <c r="B177" s="24">
        <v>172</v>
      </c>
      <c r="C177" s="168"/>
      <c r="D177" s="167"/>
      <c r="E177" s="362"/>
      <c r="F177" s="167"/>
      <c r="G177" s="361"/>
      <c r="H177" s="362"/>
      <c r="I177" s="220"/>
      <c r="J177" s="115"/>
      <c r="K177" s="115"/>
      <c r="L177" s="237"/>
      <c r="M177" s="238"/>
      <c r="N177" s="171"/>
      <c r="O177" s="171"/>
      <c r="P177" s="149">
        <f t="shared" si="93"/>
        <v>0</v>
      </c>
      <c r="Q177" s="147" t="str">
        <f t="shared" si="126"/>
        <v/>
      </c>
      <c r="R177" s="147" t="str">
        <f t="shared" si="74"/>
        <v/>
      </c>
      <c r="S177" s="147" t="str">
        <f t="shared" si="75"/>
        <v/>
      </c>
      <c r="T177" s="147" t="str">
        <f t="shared" si="76"/>
        <v/>
      </c>
      <c r="U177" s="147" t="str">
        <f t="shared" si="77"/>
        <v/>
      </c>
      <c r="V177" s="148" t="e">
        <f t="shared" si="78"/>
        <v>#VALUE!</v>
      </c>
      <c r="W177" s="149" t="str">
        <f t="shared" si="79"/>
        <v/>
      </c>
      <c r="X177" s="192"/>
      <c r="Y177" s="193"/>
      <c r="Z177" s="205"/>
      <c r="AA177" s="205"/>
      <c r="AB177" s="205"/>
      <c r="AC177" s="205"/>
      <c r="AD177" s="205"/>
      <c r="AE177" s="205"/>
      <c r="AF177" s="205"/>
      <c r="AG177" s="205"/>
      <c r="AH177" s="205"/>
      <c r="AI177" s="205"/>
      <c r="AJ177" s="205"/>
      <c r="AK177" s="205"/>
      <c r="AL177" s="154" t="str">
        <f t="shared" si="98"/>
        <v/>
      </c>
      <c r="AM177" s="137"/>
      <c r="AN177" s="149">
        <f t="shared" si="81"/>
        <v>0</v>
      </c>
      <c r="AP177" s="185">
        <f t="shared" si="94"/>
        <v>0</v>
      </c>
      <c r="AQ177" s="185">
        <f t="shared" si="95"/>
        <v>0</v>
      </c>
      <c r="AR177" s="186">
        <f t="shared" si="96"/>
        <v>0</v>
      </c>
      <c r="AS177" s="186">
        <f t="shared" si="82"/>
        <v>0</v>
      </c>
      <c r="AT177" s="186">
        <f t="shared" si="83"/>
        <v>0</v>
      </c>
      <c r="AU177" s="186">
        <f t="shared" si="84"/>
        <v>0</v>
      </c>
      <c r="AV177" s="186">
        <f t="shared" si="85"/>
        <v>0</v>
      </c>
      <c r="AW177" s="186">
        <f t="shared" si="86"/>
        <v>0</v>
      </c>
      <c r="AX177" s="186">
        <f t="shared" si="87"/>
        <v>0</v>
      </c>
      <c r="AY177" s="186">
        <f t="shared" si="88"/>
        <v>0</v>
      </c>
      <c r="AZ177" s="186">
        <f t="shared" si="89"/>
        <v>0</v>
      </c>
      <c r="BA177" s="186">
        <f t="shared" si="90"/>
        <v>0</v>
      </c>
      <c r="BB177" s="186">
        <f t="shared" si="91"/>
        <v>0</v>
      </c>
      <c r="BC177" s="186">
        <f t="shared" si="92"/>
        <v>0</v>
      </c>
    </row>
    <row r="178" spans="2:55" x14ac:dyDescent="0.3">
      <c r="B178" s="25">
        <v>173</v>
      </c>
      <c r="C178" s="362"/>
      <c r="D178" s="167"/>
      <c r="E178" s="364"/>
      <c r="F178" s="167"/>
      <c r="G178" s="361"/>
      <c r="H178" s="364"/>
      <c r="I178" s="220"/>
      <c r="J178" s="115"/>
      <c r="K178" s="115"/>
      <c r="L178" s="41"/>
      <c r="M178" s="170"/>
      <c r="N178" s="171"/>
      <c r="O178" s="171"/>
      <c r="P178" s="149">
        <f>IFERROR(O178,"")</f>
        <v>0</v>
      </c>
      <c r="Q178" s="147" t="str">
        <f>IF(N178="","",IF(N178="","",IF(N178-P178="","",N178-P178)))</f>
        <v/>
      </c>
      <c r="R178" s="147" t="str">
        <f>IF(Q178="","",IF(Q178*Z178+Q178*AA178+Q178*AB178=0,"",Q178*Z178+Q178*AA178+Q178*AB178))</f>
        <v/>
      </c>
      <c r="S178" s="147" t="str">
        <f>IF(Q178="","",IF(Q178*AC178+Q178*AD178+Q178*AE178=0,"",Q178*AC178+Q178*AD178+Q178*AE178))</f>
        <v/>
      </c>
      <c r="T178" s="147" t="str">
        <f>IF(Q178="","",IF(Q178*AF178+Q178*AG178+Q178*AH178=0,"",Q178*AF178+Q178*AG178+Q178*AH178))</f>
        <v/>
      </c>
      <c r="U178" s="147" t="str">
        <f>IF(Q178="","",IF(Q178*AI178+Q178*AJ178+Q178*AK178=0,"",Q178*AI178+Q178*AJ178+Q178*AK178))</f>
        <v/>
      </c>
      <c r="V178" s="148" t="e">
        <f>N178*AL178</f>
        <v>#VALUE!</v>
      </c>
      <c r="W178" s="149" t="str">
        <f>IF(SUM(R178:U178)&lt;=0,"",SUM(R178:U178))</f>
        <v/>
      </c>
      <c r="X178" s="192"/>
      <c r="Y178" s="193"/>
      <c r="Z178" s="163"/>
      <c r="AA178" s="163"/>
      <c r="AB178" s="163"/>
      <c r="AC178" s="163"/>
      <c r="AD178" s="163"/>
      <c r="AE178" s="163"/>
      <c r="AF178" s="163"/>
      <c r="AG178" s="163"/>
      <c r="AH178" s="163"/>
      <c r="AI178" s="163"/>
      <c r="AJ178" s="163"/>
      <c r="AK178" s="163"/>
      <c r="AL178" s="154" t="str">
        <f>IF(SUM(Z178:AK178)=0,"",SUM(Z178:AK178))</f>
        <v/>
      </c>
      <c r="AM178" s="47"/>
      <c r="AN178" s="149">
        <f>IFERROR(O178*AL178,0)</f>
        <v>0</v>
      </c>
      <c r="AP178" s="185">
        <f t="shared" ref="AP178:AQ180" si="127">F178</f>
        <v>0</v>
      </c>
      <c r="AQ178" s="185">
        <f t="shared" si="127"/>
        <v>0</v>
      </c>
      <c r="AR178" s="186">
        <f t="shared" ref="AR178:BC180" si="128">IFERROR($Q178*Z178,0)</f>
        <v>0</v>
      </c>
      <c r="AS178" s="186">
        <f t="shared" si="128"/>
        <v>0</v>
      </c>
      <c r="AT178" s="186">
        <f t="shared" si="128"/>
        <v>0</v>
      </c>
      <c r="AU178" s="186">
        <f t="shared" si="128"/>
        <v>0</v>
      </c>
      <c r="AV178" s="186">
        <f t="shared" si="128"/>
        <v>0</v>
      </c>
      <c r="AW178" s="186">
        <f t="shared" si="128"/>
        <v>0</v>
      </c>
      <c r="AX178" s="186">
        <f t="shared" si="128"/>
        <v>0</v>
      </c>
      <c r="AY178" s="186">
        <f t="shared" si="128"/>
        <v>0</v>
      </c>
      <c r="AZ178" s="186">
        <f t="shared" si="128"/>
        <v>0</v>
      </c>
      <c r="BA178" s="186">
        <f t="shared" si="128"/>
        <v>0</v>
      </c>
      <c r="BB178" s="186">
        <f t="shared" si="128"/>
        <v>0</v>
      </c>
      <c r="BC178" s="186">
        <f t="shared" si="128"/>
        <v>0</v>
      </c>
    </row>
    <row r="179" spans="2:55" x14ac:dyDescent="0.3">
      <c r="B179" s="24">
        <v>174</v>
      </c>
      <c r="C179" s="362"/>
      <c r="D179" s="167"/>
      <c r="E179" s="364"/>
      <c r="F179" s="167"/>
      <c r="G179" s="361"/>
      <c r="H179" s="364"/>
      <c r="I179" s="220"/>
      <c r="J179" s="115"/>
      <c r="K179" s="115"/>
      <c r="L179" s="41"/>
      <c r="M179" s="170"/>
      <c r="N179" s="171"/>
      <c r="O179" s="171"/>
      <c r="P179" s="149">
        <f>IFERROR(O179,"")</f>
        <v>0</v>
      </c>
      <c r="Q179" s="147" t="str">
        <f>IF(N179="","",IF(N179="","",IF(N179-P179="","",N179-P179)))</f>
        <v/>
      </c>
      <c r="R179" s="147" t="str">
        <f>IF(Q179="","",IF(Q179*Z179+Q179*AA179+Q179*AB179=0,"",Q179*Z179+Q179*AA179+Q179*AB179))</f>
        <v/>
      </c>
      <c r="S179" s="147" t="str">
        <f>IF(Q179="","",IF(Q179*AC179+Q179*AD179+Q179*AE179=0,"",Q179*AC179+Q179*AD179+Q179*AE179))</f>
        <v/>
      </c>
      <c r="T179" s="147" t="str">
        <f>IF(Q179="","",IF(Q179*AF179+Q179*AG179+Q179*AH179=0,"",Q179*AF179+Q179*AG179+Q179*AH179))</f>
        <v/>
      </c>
      <c r="U179" s="147" t="str">
        <f>IF(Q179="","",IF(Q179*AI179+Q179*AJ179+Q179*AK179=0,"",Q179*AI179+Q179*AJ179+Q179*AK179))</f>
        <v/>
      </c>
      <c r="V179" s="148" t="e">
        <f>N179*AL179</f>
        <v>#VALUE!</v>
      </c>
      <c r="W179" s="149" t="str">
        <f>IF(SUM(R179:U179)&lt;=0,"",SUM(R179:U179))</f>
        <v/>
      </c>
      <c r="X179" s="192"/>
      <c r="Y179" s="193"/>
      <c r="Z179" s="163"/>
      <c r="AA179" s="163"/>
      <c r="AB179" s="163"/>
      <c r="AC179" s="163"/>
      <c r="AD179" s="163"/>
      <c r="AE179" s="163"/>
      <c r="AF179" s="163"/>
      <c r="AG179" s="163"/>
      <c r="AH179" s="163"/>
      <c r="AI179" s="163"/>
      <c r="AJ179" s="163"/>
      <c r="AK179" s="163"/>
      <c r="AL179" s="154" t="str">
        <f>IF(SUM(Z179:AK179)=0,"",SUM(Z179:AK179))</f>
        <v/>
      </c>
      <c r="AM179" s="47"/>
      <c r="AN179" s="149">
        <f>IFERROR(O179*AL179,0)</f>
        <v>0</v>
      </c>
      <c r="AP179" s="185">
        <f t="shared" si="127"/>
        <v>0</v>
      </c>
      <c r="AQ179" s="185">
        <f t="shared" si="127"/>
        <v>0</v>
      </c>
      <c r="AR179" s="186">
        <f t="shared" si="128"/>
        <v>0</v>
      </c>
      <c r="AS179" s="186">
        <f t="shared" si="128"/>
        <v>0</v>
      </c>
      <c r="AT179" s="186">
        <f t="shared" si="128"/>
        <v>0</v>
      </c>
      <c r="AU179" s="186">
        <f t="shared" si="128"/>
        <v>0</v>
      </c>
      <c r="AV179" s="186">
        <f t="shared" si="128"/>
        <v>0</v>
      </c>
      <c r="AW179" s="186">
        <f t="shared" si="128"/>
        <v>0</v>
      </c>
      <c r="AX179" s="186">
        <f t="shared" si="128"/>
        <v>0</v>
      </c>
      <c r="AY179" s="186">
        <f t="shared" si="128"/>
        <v>0</v>
      </c>
      <c r="AZ179" s="186">
        <f t="shared" si="128"/>
        <v>0</v>
      </c>
      <c r="BA179" s="186">
        <f t="shared" si="128"/>
        <v>0</v>
      </c>
      <c r="BB179" s="186">
        <f t="shared" si="128"/>
        <v>0</v>
      </c>
      <c r="BC179" s="186">
        <f t="shared" si="128"/>
        <v>0</v>
      </c>
    </row>
    <row r="180" spans="2:55" ht="11.25" customHeight="1" x14ac:dyDescent="0.3">
      <c r="B180" s="25">
        <v>175</v>
      </c>
      <c r="C180" s="362"/>
      <c r="D180" s="167"/>
      <c r="E180" s="167"/>
      <c r="F180" s="167"/>
      <c r="G180" s="361"/>
      <c r="H180" s="364"/>
      <c r="I180" s="220"/>
      <c r="J180" s="115"/>
      <c r="K180" s="115"/>
      <c r="L180" s="33"/>
      <c r="M180" s="170"/>
      <c r="N180" s="171"/>
      <c r="O180" s="171"/>
      <c r="P180" s="149">
        <f>IFERROR(O180,"")</f>
        <v>0</v>
      </c>
      <c r="Q180" s="147" t="str">
        <f>IF(N180="","",IF(N180="","",IF(N180-P180="","",N180-P180)))</f>
        <v/>
      </c>
      <c r="R180" s="147" t="str">
        <f>IF(Q180="","",IF(Q180*Z180+Q180*AA180+Q180*AB180=0,"",Q180*Z180+Q180*AA180+Q180*AB180))</f>
        <v/>
      </c>
      <c r="S180" s="147" t="str">
        <f>IF(Q180="","",IF(Q180*AC180+Q180*AD180+Q180*AE180=0,"",Q180*AC180+Q180*AD180+Q180*AE180))</f>
        <v/>
      </c>
      <c r="T180" s="147" t="str">
        <f>IF(Q180="","",IF(Q180*AF180+Q180*AG180+Q180*AH180=0,"",Q180*AF180+Q180*AG180+Q180*AH180))</f>
        <v/>
      </c>
      <c r="U180" s="147" t="str">
        <f>IF(Q180="","",IF(Q180*AI180+Q180*AJ180+Q180*AK180=0,"",Q180*AI180+Q180*AJ180+Q180*AK180))</f>
        <v/>
      </c>
      <c r="V180" s="148" t="e">
        <f>N180*AL180</f>
        <v>#VALUE!</v>
      </c>
      <c r="W180" s="149" t="str">
        <f>IF(SUM(R180:U180)&lt;=0,"",SUM(R180:U180))</f>
        <v/>
      </c>
      <c r="X180" s="192"/>
      <c r="Y180" s="193"/>
      <c r="Z180" s="163"/>
      <c r="AA180" s="163"/>
      <c r="AB180" s="163"/>
      <c r="AC180" s="163"/>
      <c r="AD180" s="163"/>
      <c r="AE180" s="163"/>
      <c r="AF180" s="163"/>
      <c r="AG180" s="163"/>
      <c r="AH180" s="163"/>
      <c r="AI180" s="163"/>
      <c r="AJ180" s="163"/>
      <c r="AK180" s="163"/>
      <c r="AL180" s="154" t="str">
        <f>IF(SUM(Z180:AK180)=0,"",SUM(Z180:AK180))</f>
        <v/>
      </c>
      <c r="AM180" s="47"/>
      <c r="AN180" s="149">
        <f>IFERROR(O180*AL180,0)</f>
        <v>0</v>
      </c>
      <c r="AP180" s="185">
        <f t="shared" si="127"/>
        <v>0</v>
      </c>
      <c r="AQ180" s="185">
        <f t="shared" si="127"/>
        <v>0</v>
      </c>
      <c r="AR180" s="186">
        <f t="shared" si="128"/>
        <v>0</v>
      </c>
      <c r="AS180" s="186">
        <f t="shared" si="128"/>
        <v>0</v>
      </c>
      <c r="AT180" s="186">
        <f t="shared" si="128"/>
        <v>0</v>
      </c>
      <c r="AU180" s="186">
        <f t="shared" si="128"/>
        <v>0</v>
      </c>
      <c r="AV180" s="186">
        <f t="shared" si="128"/>
        <v>0</v>
      </c>
      <c r="AW180" s="186">
        <f t="shared" si="128"/>
        <v>0</v>
      </c>
      <c r="AX180" s="186">
        <f t="shared" si="128"/>
        <v>0</v>
      </c>
      <c r="AY180" s="186">
        <f t="shared" si="128"/>
        <v>0</v>
      </c>
      <c r="AZ180" s="186">
        <f t="shared" si="128"/>
        <v>0</v>
      </c>
      <c r="BA180" s="186">
        <f t="shared" si="128"/>
        <v>0</v>
      </c>
      <c r="BB180" s="186">
        <f t="shared" si="128"/>
        <v>0</v>
      </c>
      <c r="BC180" s="186">
        <f t="shared" si="128"/>
        <v>0</v>
      </c>
    </row>
    <row r="181" spans="2:55" x14ac:dyDescent="0.3">
      <c r="B181" s="24">
        <v>176</v>
      </c>
      <c r="C181" s="168"/>
      <c r="D181" s="167"/>
      <c r="E181" s="362"/>
      <c r="F181" s="167"/>
      <c r="G181" s="361"/>
      <c r="H181" s="362"/>
      <c r="I181" s="220"/>
      <c r="J181" s="115"/>
      <c r="K181" s="115"/>
      <c r="L181" s="237"/>
      <c r="M181" s="238"/>
      <c r="N181" s="171"/>
      <c r="O181" s="171"/>
      <c r="P181" s="149">
        <f t="shared" si="93"/>
        <v>0</v>
      </c>
      <c r="Q181" s="147" t="str">
        <f t="shared" si="126"/>
        <v/>
      </c>
      <c r="R181" s="147" t="str">
        <f t="shared" si="74"/>
        <v/>
      </c>
      <c r="S181" s="147" t="str">
        <f t="shared" si="75"/>
        <v/>
      </c>
      <c r="T181" s="147" t="str">
        <f t="shared" si="76"/>
        <v/>
      </c>
      <c r="U181" s="147" t="str">
        <f t="shared" si="77"/>
        <v/>
      </c>
      <c r="V181" s="148" t="e">
        <f t="shared" si="78"/>
        <v>#VALUE!</v>
      </c>
      <c r="W181" s="149" t="str">
        <f t="shared" si="79"/>
        <v/>
      </c>
      <c r="X181" s="192"/>
      <c r="Y181" s="193"/>
      <c r="Z181" s="205"/>
      <c r="AA181" s="205"/>
      <c r="AB181" s="205"/>
      <c r="AC181" s="205"/>
      <c r="AD181" s="205"/>
      <c r="AE181" s="205"/>
      <c r="AF181" s="205"/>
      <c r="AG181" s="205"/>
      <c r="AH181" s="205"/>
      <c r="AI181" s="205"/>
      <c r="AJ181" s="205"/>
      <c r="AK181" s="205"/>
      <c r="AL181" s="154" t="str">
        <f t="shared" si="98"/>
        <v/>
      </c>
      <c r="AM181" s="137"/>
      <c r="AN181" s="149">
        <f t="shared" si="81"/>
        <v>0</v>
      </c>
      <c r="AP181" s="185">
        <f t="shared" si="94"/>
        <v>0</v>
      </c>
      <c r="AQ181" s="185">
        <f t="shared" si="95"/>
        <v>0</v>
      </c>
      <c r="AR181" s="186">
        <f t="shared" si="96"/>
        <v>0</v>
      </c>
      <c r="AS181" s="186">
        <f t="shared" si="82"/>
        <v>0</v>
      </c>
      <c r="AT181" s="186">
        <f t="shared" si="83"/>
        <v>0</v>
      </c>
      <c r="AU181" s="186">
        <f t="shared" si="84"/>
        <v>0</v>
      </c>
      <c r="AV181" s="186">
        <f t="shared" si="85"/>
        <v>0</v>
      </c>
      <c r="AW181" s="186">
        <f t="shared" si="86"/>
        <v>0</v>
      </c>
      <c r="AX181" s="186">
        <f t="shared" si="87"/>
        <v>0</v>
      </c>
      <c r="AY181" s="186">
        <f t="shared" si="88"/>
        <v>0</v>
      </c>
      <c r="AZ181" s="186">
        <f t="shared" si="89"/>
        <v>0</v>
      </c>
      <c r="BA181" s="186">
        <f t="shared" si="90"/>
        <v>0</v>
      </c>
      <c r="BB181" s="186">
        <f t="shared" si="91"/>
        <v>0</v>
      </c>
      <c r="BC181" s="186">
        <f t="shared" si="92"/>
        <v>0</v>
      </c>
    </row>
    <row r="182" spans="2:55" x14ac:dyDescent="0.3">
      <c r="B182" s="25">
        <v>177</v>
      </c>
      <c r="C182" s="168"/>
      <c r="D182" s="167"/>
      <c r="E182" s="362"/>
      <c r="F182" s="167"/>
      <c r="G182" s="361"/>
      <c r="H182" s="362"/>
      <c r="I182" s="220"/>
      <c r="J182" s="115"/>
      <c r="K182" s="115"/>
      <c r="L182" s="237"/>
      <c r="M182" s="344"/>
      <c r="N182" s="171"/>
      <c r="O182" s="171"/>
      <c r="P182" s="149">
        <f t="shared" si="93"/>
        <v>0</v>
      </c>
      <c r="Q182" s="147" t="str">
        <f t="shared" si="126"/>
        <v/>
      </c>
      <c r="R182" s="147" t="str">
        <f t="shared" si="74"/>
        <v/>
      </c>
      <c r="S182" s="147" t="str">
        <f t="shared" si="75"/>
        <v/>
      </c>
      <c r="T182" s="147" t="str">
        <f t="shared" si="76"/>
        <v/>
      </c>
      <c r="U182" s="147" t="str">
        <f t="shared" si="77"/>
        <v/>
      </c>
      <c r="V182" s="148" t="e">
        <f t="shared" si="78"/>
        <v>#VALUE!</v>
      </c>
      <c r="W182" s="149" t="str">
        <f t="shared" si="79"/>
        <v/>
      </c>
      <c r="X182" s="192"/>
      <c r="Y182" s="193"/>
      <c r="Z182" s="205"/>
      <c r="AA182" s="205"/>
      <c r="AB182" s="205"/>
      <c r="AC182" s="205"/>
      <c r="AD182" s="205"/>
      <c r="AE182" s="205"/>
      <c r="AF182" s="205"/>
      <c r="AG182" s="205"/>
      <c r="AH182" s="205"/>
      <c r="AI182" s="205"/>
      <c r="AJ182" s="205"/>
      <c r="AK182" s="205"/>
      <c r="AL182" s="154" t="str">
        <f t="shared" si="98"/>
        <v/>
      </c>
      <c r="AM182" s="137"/>
      <c r="AN182" s="149">
        <f t="shared" si="81"/>
        <v>0</v>
      </c>
      <c r="AP182" s="185">
        <f t="shared" si="94"/>
        <v>0</v>
      </c>
      <c r="AQ182" s="185">
        <f t="shared" si="95"/>
        <v>0</v>
      </c>
      <c r="AR182" s="186">
        <f t="shared" si="96"/>
        <v>0</v>
      </c>
      <c r="AS182" s="186">
        <f t="shared" si="82"/>
        <v>0</v>
      </c>
      <c r="AT182" s="186">
        <f t="shared" si="83"/>
        <v>0</v>
      </c>
      <c r="AU182" s="186">
        <f t="shared" si="84"/>
        <v>0</v>
      </c>
      <c r="AV182" s="186">
        <f t="shared" si="85"/>
        <v>0</v>
      </c>
      <c r="AW182" s="186">
        <f t="shared" si="86"/>
        <v>0</v>
      </c>
      <c r="AX182" s="186">
        <f t="shared" si="87"/>
        <v>0</v>
      </c>
      <c r="AY182" s="186">
        <f t="shared" si="88"/>
        <v>0</v>
      </c>
      <c r="AZ182" s="186">
        <f t="shared" si="89"/>
        <v>0</v>
      </c>
      <c r="BA182" s="186">
        <f t="shared" si="90"/>
        <v>0</v>
      </c>
      <c r="BB182" s="186">
        <f t="shared" si="91"/>
        <v>0</v>
      </c>
      <c r="BC182" s="186">
        <f t="shared" si="92"/>
        <v>0</v>
      </c>
    </row>
    <row r="183" spans="2:55" x14ac:dyDescent="0.3">
      <c r="B183" s="24">
        <v>178</v>
      </c>
      <c r="C183" s="362"/>
      <c r="D183" s="167"/>
      <c r="E183" s="362"/>
      <c r="F183" s="167"/>
      <c r="G183" s="361"/>
      <c r="H183" s="364"/>
      <c r="I183" s="220"/>
      <c r="J183" s="115"/>
      <c r="K183" s="115"/>
      <c r="L183" s="33"/>
      <c r="M183" s="170"/>
      <c r="N183" s="171"/>
      <c r="O183" s="171"/>
      <c r="P183" s="149">
        <f t="shared" si="93"/>
        <v>0</v>
      </c>
      <c r="Q183" s="147" t="str">
        <f t="shared" si="126"/>
        <v/>
      </c>
      <c r="R183" s="147" t="str">
        <f t="shared" si="74"/>
        <v/>
      </c>
      <c r="S183" s="147" t="str">
        <f t="shared" si="75"/>
        <v/>
      </c>
      <c r="T183" s="147" t="str">
        <f t="shared" si="76"/>
        <v/>
      </c>
      <c r="U183" s="147" t="str">
        <f t="shared" si="77"/>
        <v/>
      </c>
      <c r="V183" s="148" t="e">
        <f t="shared" si="78"/>
        <v>#VALUE!</v>
      </c>
      <c r="W183" s="149" t="str">
        <f t="shared" si="79"/>
        <v/>
      </c>
      <c r="X183" s="192"/>
      <c r="Y183" s="193"/>
      <c r="Z183" s="163"/>
      <c r="AA183" s="163"/>
      <c r="AB183" s="163"/>
      <c r="AC183" s="163"/>
      <c r="AD183" s="163"/>
      <c r="AE183" s="163"/>
      <c r="AF183" s="163"/>
      <c r="AG183" s="163"/>
      <c r="AH183" s="163"/>
      <c r="AI183" s="163"/>
      <c r="AJ183" s="163"/>
      <c r="AK183" s="163"/>
      <c r="AL183" s="154" t="str">
        <f t="shared" si="98"/>
        <v/>
      </c>
      <c r="AM183" s="112"/>
      <c r="AN183" s="149">
        <f t="shared" si="81"/>
        <v>0</v>
      </c>
      <c r="AP183" s="185">
        <f t="shared" si="94"/>
        <v>0</v>
      </c>
      <c r="AQ183" s="185">
        <f t="shared" si="95"/>
        <v>0</v>
      </c>
      <c r="AR183" s="186">
        <f t="shared" si="96"/>
        <v>0</v>
      </c>
      <c r="AS183" s="186">
        <f t="shared" si="82"/>
        <v>0</v>
      </c>
      <c r="AT183" s="186">
        <f t="shared" si="83"/>
        <v>0</v>
      </c>
      <c r="AU183" s="186">
        <f t="shared" si="84"/>
        <v>0</v>
      </c>
      <c r="AV183" s="186">
        <f t="shared" si="85"/>
        <v>0</v>
      </c>
      <c r="AW183" s="186">
        <f t="shared" si="86"/>
        <v>0</v>
      </c>
      <c r="AX183" s="186">
        <f t="shared" si="87"/>
        <v>0</v>
      </c>
      <c r="AY183" s="186">
        <f t="shared" si="88"/>
        <v>0</v>
      </c>
      <c r="AZ183" s="186">
        <f t="shared" si="89"/>
        <v>0</v>
      </c>
      <c r="BA183" s="186">
        <f t="shared" si="90"/>
        <v>0</v>
      </c>
      <c r="BB183" s="186">
        <f t="shared" si="91"/>
        <v>0</v>
      </c>
      <c r="BC183" s="186">
        <f t="shared" si="92"/>
        <v>0</v>
      </c>
    </row>
    <row r="184" spans="2:55" x14ac:dyDescent="0.3">
      <c r="B184" s="25">
        <v>179</v>
      </c>
      <c r="C184" s="168"/>
      <c r="D184" s="167"/>
      <c r="E184" s="362"/>
      <c r="F184" s="167"/>
      <c r="G184" s="361"/>
      <c r="H184" s="362"/>
      <c r="I184" s="220"/>
      <c r="J184" s="115"/>
      <c r="K184" s="115"/>
      <c r="L184" s="237"/>
      <c r="M184" s="238"/>
      <c r="N184" s="171"/>
      <c r="O184" s="171"/>
      <c r="P184" s="149">
        <f t="shared" si="93"/>
        <v>0</v>
      </c>
      <c r="Q184" s="147" t="str">
        <f t="shared" si="126"/>
        <v/>
      </c>
      <c r="R184" s="147" t="str">
        <f t="shared" si="74"/>
        <v/>
      </c>
      <c r="S184" s="147" t="str">
        <f t="shared" si="75"/>
        <v/>
      </c>
      <c r="T184" s="147" t="str">
        <f t="shared" si="76"/>
        <v/>
      </c>
      <c r="U184" s="147" t="str">
        <f t="shared" si="77"/>
        <v/>
      </c>
      <c r="V184" s="148" t="e">
        <f t="shared" si="78"/>
        <v>#VALUE!</v>
      </c>
      <c r="W184" s="149" t="str">
        <f t="shared" si="79"/>
        <v/>
      </c>
      <c r="X184" s="192"/>
      <c r="Y184" s="193"/>
      <c r="Z184" s="163"/>
      <c r="AA184" s="163"/>
      <c r="AB184" s="163"/>
      <c r="AC184" s="163"/>
      <c r="AD184" s="163"/>
      <c r="AE184" s="163"/>
      <c r="AF184" s="163"/>
      <c r="AG184" s="163"/>
      <c r="AH184" s="163"/>
      <c r="AI184" s="163"/>
      <c r="AJ184" s="163"/>
      <c r="AK184" s="163"/>
      <c r="AL184" s="154" t="str">
        <f t="shared" si="98"/>
        <v/>
      </c>
      <c r="AM184" s="47"/>
      <c r="AN184" s="149">
        <f t="shared" si="81"/>
        <v>0</v>
      </c>
      <c r="AP184" s="185">
        <f t="shared" si="94"/>
        <v>0</v>
      </c>
      <c r="AQ184" s="185">
        <f t="shared" si="95"/>
        <v>0</v>
      </c>
      <c r="AR184" s="186">
        <f t="shared" si="96"/>
        <v>0</v>
      </c>
      <c r="AS184" s="186">
        <f t="shared" si="82"/>
        <v>0</v>
      </c>
      <c r="AT184" s="186">
        <f t="shared" si="83"/>
        <v>0</v>
      </c>
      <c r="AU184" s="186">
        <f t="shared" si="84"/>
        <v>0</v>
      </c>
      <c r="AV184" s="186">
        <f t="shared" si="85"/>
        <v>0</v>
      </c>
      <c r="AW184" s="186">
        <f t="shared" si="86"/>
        <v>0</v>
      </c>
      <c r="AX184" s="186">
        <f t="shared" si="87"/>
        <v>0</v>
      </c>
      <c r="AY184" s="186">
        <f t="shared" si="88"/>
        <v>0</v>
      </c>
      <c r="AZ184" s="186">
        <f t="shared" si="89"/>
        <v>0</v>
      </c>
      <c r="BA184" s="186">
        <f t="shared" si="90"/>
        <v>0</v>
      </c>
      <c r="BB184" s="186">
        <f t="shared" si="91"/>
        <v>0</v>
      </c>
      <c r="BC184" s="186">
        <f t="shared" si="92"/>
        <v>0</v>
      </c>
    </row>
    <row r="185" spans="2:55" x14ac:dyDescent="0.3">
      <c r="B185" s="24">
        <v>180</v>
      </c>
      <c r="C185" s="168"/>
      <c r="D185" s="362"/>
      <c r="E185" s="362"/>
      <c r="F185" s="167"/>
      <c r="G185" s="361"/>
      <c r="H185" s="362"/>
      <c r="I185" s="220"/>
      <c r="J185" s="115"/>
      <c r="K185" s="115"/>
      <c r="L185" s="33"/>
      <c r="M185" s="238"/>
      <c r="N185" s="171"/>
      <c r="O185" s="171"/>
      <c r="P185" s="149">
        <f t="shared" si="93"/>
        <v>0</v>
      </c>
      <c r="Q185" s="147" t="str">
        <f t="shared" si="126"/>
        <v/>
      </c>
      <c r="R185" s="147" t="str">
        <f t="shared" si="74"/>
        <v/>
      </c>
      <c r="S185" s="147" t="str">
        <f t="shared" si="75"/>
        <v/>
      </c>
      <c r="T185" s="147" t="str">
        <f t="shared" si="76"/>
        <v/>
      </c>
      <c r="U185" s="147" t="str">
        <f t="shared" si="77"/>
        <v/>
      </c>
      <c r="V185" s="148" t="e">
        <f t="shared" si="78"/>
        <v>#VALUE!</v>
      </c>
      <c r="W185" s="149" t="str">
        <f t="shared" si="79"/>
        <v/>
      </c>
      <c r="X185" s="192"/>
      <c r="Y185" s="193"/>
      <c r="Z185" s="163"/>
      <c r="AA185" s="163"/>
      <c r="AB185" s="163"/>
      <c r="AC185" s="163"/>
      <c r="AD185" s="163"/>
      <c r="AE185" s="163"/>
      <c r="AF185" s="163"/>
      <c r="AG185" s="163"/>
      <c r="AH185" s="163"/>
      <c r="AI185" s="163"/>
      <c r="AJ185" s="163"/>
      <c r="AK185" s="163"/>
      <c r="AL185" s="154" t="str">
        <f t="shared" si="98"/>
        <v/>
      </c>
      <c r="AM185" s="47"/>
      <c r="AN185" s="149">
        <f t="shared" si="81"/>
        <v>0</v>
      </c>
      <c r="AP185" s="185">
        <f t="shared" si="94"/>
        <v>0</v>
      </c>
      <c r="AQ185" s="185">
        <f t="shared" si="95"/>
        <v>0</v>
      </c>
      <c r="AR185" s="186">
        <f t="shared" si="96"/>
        <v>0</v>
      </c>
      <c r="AS185" s="186">
        <f t="shared" si="82"/>
        <v>0</v>
      </c>
      <c r="AT185" s="186">
        <f t="shared" si="83"/>
        <v>0</v>
      </c>
      <c r="AU185" s="186">
        <f t="shared" si="84"/>
        <v>0</v>
      </c>
      <c r="AV185" s="186">
        <f t="shared" si="85"/>
        <v>0</v>
      </c>
      <c r="AW185" s="186">
        <f t="shared" si="86"/>
        <v>0</v>
      </c>
      <c r="AX185" s="186">
        <f t="shared" si="87"/>
        <v>0</v>
      </c>
      <c r="AY185" s="186">
        <f t="shared" si="88"/>
        <v>0</v>
      </c>
      <c r="AZ185" s="186">
        <f t="shared" si="89"/>
        <v>0</v>
      </c>
      <c r="BA185" s="186">
        <f t="shared" si="90"/>
        <v>0</v>
      </c>
      <c r="BB185" s="186">
        <f t="shared" si="91"/>
        <v>0</v>
      </c>
      <c r="BC185" s="186">
        <f t="shared" si="92"/>
        <v>0</v>
      </c>
    </row>
    <row r="186" spans="2:55" x14ac:dyDescent="0.3">
      <c r="B186" s="25">
        <v>181</v>
      </c>
      <c r="C186" s="168"/>
      <c r="D186" s="362"/>
      <c r="E186" s="362"/>
      <c r="F186" s="167"/>
      <c r="G186" s="361"/>
      <c r="H186" s="168"/>
      <c r="I186" s="220"/>
      <c r="J186" s="115"/>
      <c r="K186" s="115"/>
      <c r="L186" s="33"/>
      <c r="M186" s="238"/>
      <c r="N186" s="171"/>
      <c r="O186" s="171"/>
      <c r="P186" s="149">
        <f t="shared" si="93"/>
        <v>0</v>
      </c>
      <c r="Q186" s="147" t="str">
        <f t="shared" si="126"/>
        <v/>
      </c>
      <c r="R186" s="147" t="str">
        <f t="shared" si="74"/>
        <v/>
      </c>
      <c r="S186" s="147" t="str">
        <f t="shared" si="75"/>
        <v/>
      </c>
      <c r="T186" s="147" t="str">
        <f t="shared" si="76"/>
        <v/>
      </c>
      <c r="U186" s="147" t="str">
        <f t="shared" si="77"/>
        <v/>
      </c>
      <c r="V186" s="148" t="e">
        <f t="shared" si="78"/>
        <v>#VALUE!</v>
      </c>
      <c r="W186" s="149" t="str">
        <f t="shared" si="79"/>
        <v/>
      </c>
      <c r="X186" s="192"/>
      <c r="Y186" s="193"/>
      <c r="Z186" s="163"/>
      <c r="AA186" s="163"/>
      <c r="AB186" s="163"/>
      <c r="AC186" s="163"/>
      <c r="AD186" s="163"/>
      <c r="AE186" s="163"/>
      <c r="AF186" s="163"/>
      <c r="AG186" s="163"/>
      <c r="AH186" s="163"/>
      <c r="AI186" s="163"/>
      <c r="AJ186" s="163"/>
      <c r="AK186" s="163"/>
      <c r="AL186" s="154" t="str">
        <f t="shared" si="98"/>
        <v/>
      </c>
      <c r="AM186" s="47"/>
      <c r="AN186" s="149">
        <f t="shared" si="81"/>
        <v>0</v>
      </c>
      <c r="AP186" s="185">
        <f t="shared" si="94"/>
        <v>0</v>
      </c>
      <c r="AQ186" s="185">
        <f t="shared" si="95"/>
        <v>0</v>
      </c>
      <c r="AR186" s="186">
        <f t="shared" si="96"/>
        <v>0</v>
      </c>
      <c r="AS186" s="186">
        <f t="shared" si="82"/>
        <v>0</v>
      </c>
      <c r="AT186" s="186">
        <f t="shared" si="83"/>
        <v>0</v>
      </c>
      <c r="AU186" s="186">
        <f t="shared" si="84"/>
        <v>0</v>
      </c>
      <c r="AV186" s="186">
        <f t="shared" si="85"/>
        <v>0</v>
      </c>
      <c r="AW186" s="186">
        <f t="shared" si="86"/>
        <v>0</v>
      </c>
      <c r="AX186" s="186">
        <f t="shared" si="87"/>
        <v>0</v>
      </c>
      <c r="AY186" s="186">
        <f t="shared" si="88"/>
        <v>0</v>
      </c>
      <c r="AZ186" s="186">
        <f t="shared" si="89"/>
        <v>0</v>
      </c>
      <c r="BA186" s="186">
        <f t="shared" si="90"/>
        <v>0</v>
      </c>
      <c r="BB186" s="186">
        <f t="shared" si="91"/>
        <v>0</v>
      </c>
      <c r="BC186" s="186">
        <f t="shared" si="92"/>
        <v>0</v>
      </c>
    </row>
    <row r="187" spans="2:55" x14ac:dyDescent="0.3">
      <c r="B187" s="24">
        <v>182</v>
      </c>
      <c r="C187" s="168"/>
      <c r="D187" s="362"/>
      <c r="E187" s="167"/>
      <c r="F187" s="167"/>
      <c r="G187" s="362"/>
      <c r="H187" s="168"/>
      <c r="I187" s="220"/>
      <c r="J187" s="115"/>
      <c r="K187" s="115"/>
      <c r="L187" s="33"/>
      <c r="M187" s="238"/>
      <c r="N187" s="171"/>
      <c r="O187" s="171"/>
      <c r="P187" s="149">
        <f t="shared" si="93"/>
        <v>0</v>
      </c>
      <c r="Q187" s="147" t="str">
        <f t="shared" si="126"/>
        <v/>
      </c>
      <c r="R187" s="147" t="str">
        <f t="shared" si="74"/>
        <v/>
      </c>
      <c r="S187" s="147" t="str">
        <f t="shared" si="75"/>
        <v/>
      </c>
      <c r="T187" s="147" t="str">
        <f t="shared" si="76"/>
        <v/>
      </c>
      <c r="U187" s="147" t="str">
        <f t="shared" si="77"/>
        <v/>
      </c>
      <c r="V187" s="148" t="e">
        <f t="shared" si="78"/>
        <v>#VALUE!</v>
      </c>
      <c r="W187" s="149" t="str">
        <f t="shared" si="79"/>
        <v/>
      </c>
      <c r="X187" s="192"/>
      <c r="Y187" s="193"/>
      <c r="Z187" s="163"/>
      <c r="AA187" s="163"/>
      <c r="AB187" s="163"/>
      <c r="AC187" s="163"/>
      <c r="AD187" s="163"/>
      <c r="AE187" s="163"/>
      <c r="AF187" s="163"/>
      <c r="AG187" s="163"/>
      <c r="AH187" s="163"/>
      <c r="AI187" s="163"/>
      <c r="AJ187" s="163"/>
      <c r="AK187" s="163"/>
      <c r="AL187" s="154" t="str">
        <f t="shared" si="98"/>
        <v/>
      </c>
      <c r="AM187" s="47"/>
      <c r="AN187" s="149">
        <f t="shared" si="81"/>
        <v>0</v>
      </c>
      <c r="AP187" s="185">
        <f t="shared" si="94"/>
        <v>0</v>
      </c>
      <c r="AQ187" s="185">
        <f t="shared" si="95"/>
        <v>0</v>
      </c>
      <c r="AR187" s="186">
        <f t="shared" si="96"/>
        <v>0</v>
      </c>
      <c r="AS187" s="186">
        <f t="shared" si="82"/>
        <v>0</v>
      </c>
      <c r="AT187" s="186">
        <f t="shared" si="83"/>
        <v>0</v>
      </c>
      <c r="AU187" s="186">
        <f t="shared" si="84"/>
        <v>0</v>
      </c>
      <c r="AV187" s="186">
        <f t="shared" si="85"/>
        <v>0</v>
      </c>
      <c r="AW187" s="186">
        <f t="shared" si="86"/>
        <v>0</v>
      </c>
      <c r="AX187" s="186">
        <f t="shared" si="87"/>
        <v>0</v>
      </c>
      <c r="AY187" s="186">
        <f t="shared" si="88"/>
        <v>0</v>
      </c>
      <c r="AZ187" s="186">
        <f t="shared" si="89"/>
        <v>0</v>
      </c>
      <c r="BA187" s="186">
        <f t="shared" si="90"/>
        <v>0</v>
      </c>
      <c r="BB187" s="186">
        <f t="shared" si="91"/>
        <v>0</v>
      </c>
      <c r="BC187" s="186">
        <f t="shared" si="92"/>
        <v>0</v>
      </c>
    </row>
    <row r="188" spans="2:55" x14ac:dyDescent="0.3">
      <c r="B188" s="25">
        <v>183</v>
      </c>
      <c r="C188" s="362"/>
      <c r="D188" s="167"/>
      <c r="E188" s="364"/>
      <c r="F188" s="167"/>
      <c r="G188" s="361"/>
      <c r="H188" s="364"/>
      <c r="I188" s="220"/>
      <c r="J188" s="115"/>
      <c r="K188" s="115"/>
      <c r="L188" s="41"/>
      <c r="M188" s="229"/>
      <c r="N188" s="171"/>
      <c r="O188" s="171"/>
      <c r="P188" s="149">
        <f t="shared" si="93"/>
        <v>0</v>
      </c>
      <c r="Q188" s="147" t="str">
        <f t="shared" si="126"/>
        <v/>
      </c>
      <c r="R188" s="147" t="str">
        <f t="shared" si="74"/>
        <v/>
      </c>
      <c r="S188" s="147" t="str">
        <f t="shared" si="75"/>
        <v/>
      </c>
      <c r="T188" s="147" t="str">
        <f t="shared" si="76"/>
        <v/>
      </c>
      <c r="U188" s="147" t="str">
        <f t="shared" si="77"/>
        <v/>
      </c>
      <c r="V188" s="148" t="e">
        <f t="shared" si="78"/>
        <v>#VALUE!</v>
      </c>
      <c r="W188" s="149" t="str">
        <f t="shared" si="79"/>
        <v/>
      </c>
      <c r="X188" s="192"/>
      <c r="Y188" s="193"/>
      <c r="Z188" s="163"/>
      <c r="AA188" s="163"/>
      <c r="AB188" s="163"/>
      <c r="AC188" s="163"/>
      <c r="AD188" s="163"/>
      <c r="AE188" s="163"/>
      <c r="AF188" s="163"/>
      <c r="AG188" s="163"/>
      <c r="AH188" s="163"/>
      <c r="AI188" s="163"/>
      <c r="AJ188" s="163"/>
      <c r="AK188" s="163"/>
      <c r="AL188" s="154" t="str">
        <f t="shared" si="98"/>
        <v/>
      </c>
      <c r="AM188" s="47"/>
      <c r="AN188" s="149">
        <f t="shared" si="81"/>
        <v>0</v>
      </c>
      <c r="AP188" s="185">
        <f t="shared" si="94"/>
        <v>0</v>
      </c>
      <c r="AQ188" s="185">
        <f t="shared" si="95"/>
        <v>0</v>
      </c>
      <c r="AR188" s="186">
        <f t="shared" si="96"/>
        <v>0</v>
      </c>
      <c r="AS188" s="186">
        <f t="shared" si="82"/>
        <v>0</v>
      </c>
      <c r="AT188" s="186">
        <f t="shared" si="83"/>
        <v>0</v>
      </c>
      <c r="AU188" s="186">
        <f t="shared" si="84"/>
        <v>0</v>
      </c>
      <c r="AV188" s="186">
        <f t="shared" si="85"/>
        <v>0</v>
      </c>
      <c r="AW188" s="186">
        <f t="shared" si="86"/>
        <v>0</v>
      </c>
      <c r="AX188" s="186">
        <f t="shared" si="87"/>
        <v>0</v>
      </c>
      <c r="AY188" s="186">
        <f t="shared" si="88"/>
        <v>0</v>
      </c>
      <c r="AZ188" s="186">
        <f t="shared" si="89"/>
        <v>0</v>
      </c>
      <c r="BA188" s="186">
        <f t="shared" si="90"/>
        <v>0</v>
      </c>
      <c r="BB188" s="186">
        <f t="shared" si="91"/>
        <v>0</v>
      </c>
      <c r="BC188" s="186">
        <f t="shared" si="92"/>
        <v>0</v>
      </c>
    </row>
    <row r="189" spans="2:55" x14ac:dyDescent="0.3">
      <c r="B189" s="24">
        <v>184</v>
      </c>
      <c r="C189" s="168"/>
      <c r="D189" s="167"/>
      <c r="E189" s="362"/>
      <c r="F189" s="167"/>
      <c r="G189" s="361"/>
      <c r="H189" s="362"/>
      <c r="I189" s="220"/>
      <c r="J189" s="115"/>
      <c r="K189" s="115"/>
      <c r="L189" s="237"/>
      <c r="M189" s="238"/>
      <c r="N189" s="171"/>
      <c r="O189" s="238"/>
      <c r="P189" s="149">
        <f>IFERROR(O189,"")</f>
        <v>0</v>
      </c>
      <c r="Q189" s="147" t="str">
        <f>IF(N189="","",IF(N189="","",IF(N189-P189="","",N189-P189)))</f>
        <v/>
      </c>
      <c r="R189" s="147" t="str">
        <f>IF(Q189="","",IF(Q189*Z189+Q189*AA189+Q189*AB189=0,"",Q189*Z189+Q189*AA189+Q189*AB189))</f>
        <v/>
      </c>
      <c r="S189" s="147" t="str">
        <f>IF(Q189="","",IF(Q189*AC189+Q189*AD189+Q189*AE189=0,"",Q189*AC189+Q189*AD189+Q189*AE189))</f>
        <v/>
      </c>
      <c r="T189" s="147" t="str">
        <f>IF(Q189="","",IF(Q189*AF189+Q189*AG189+Q189*AH189=0,"",Q189*AF189+Q189*AG189+Q189*AH189))</f>
        <v/>
      </c>
      <c r="U189" s="147" t="str">
        <f>IF(Q189="","",IF(Q189*AI189+Q189*AJ189+Q189*AK189=0,"",Q189*AI189+Q189*AJ189+Q189*AK189))</f>
        <v/>
      </c>
      <c r="V189" s="148" t="e">
        <f>N189*AL189</f>
        <v>#VALUE!</v>
      </c>
      <c r="W189" s="149" t="str">
        <f>IF(SUM(R189:U189)&lt;=0,"",SUM(R189:U189))</f>
        <v/>
      </c>
      <c r="X189" s="192"/>
      <c r="Y189" s="193"/>
      <c r="Z189" s="205"/>
      <c r="AA189" s="205"/>
      <c r="AB189" s="205"/>
      <c r="AC189" s="205"/>
      <c r="AD189" s="205"/>
      <c r="AE189" s="205"/>
      <c r="AF189" s="205"/>
      <c r="AG189" s="205"/>
      <c r="AH189" s="205"/>
      <c r="AI189" s="205"/>
      <c r="AJ189" s="205"/>
      <c r="AK189" s="205"/>
      <c r="AL189" s="154" t="str">
        <f>IF(SUM(Z189:AK189)=0,"",SUM(Z189:AK189))</f>
        <v/>
      </c>
      <c r="AM189" s="137"/>
      <c r="AN189" s="149">
        <f>IFERROR(O189*AL189,0)</f>
        <v>0</v>
      </c>
      <c r="AP189" s="185">
        <f>F189</f>
        <v>0</v>
      </c>
      <c r="AQ189" s="185">
        <f>G189</f>
        <v>0</v>
      </c>
      <c r="AR189" s="186">
        <f t="shared" ref="AR189:BC189" si="129">IFERROR($Q189*Z189,0)</f>
        <v>0</v>
      </c>
      <c r="AS189" s="186">
        <f t="shared" si="129"/>
        <v>0</v>
      </c>
      <c r="AT189" s="186">
        <f t="shared" si="129"/>
        <v>0</v>
      </c>
      <c r="AU189" s="186">
        <f t="shared" si="129"/>
        <v>0</v>
      </c>
      <c r="AV189" s="186">
        <f t="shared" si="129"/>
        <v>0</v>
      </c>
      <c r="AW189" s="186">
        <f t="shared" si="129"/>
        <v>0</v>
      </c>
      <c r="AX189" s="186">
        <f t="shared" si="129"/>
        <v>0</v>
      </c>
      <c r="AY189" s="186">
        <f t="shared" si="129"/>
        <v>0</v>
      </c>
      <c r="AZ189" s="186">
        <f t="shared" si="129"/>
        <v>0</v>
      </c>
      <c r="BA189" s="186">
        <f t="shared" si="129"/>
        <v>0</v>
      </c>
      <c r="BB189" s="186">
        <f t="shared" si="129"/>
        <v>0</v>
      </c>
      <c r="BC189" s="186">
        <f t="shared" si="129"/>
        <v>0</v>
      </c>
    </row>
    <row r="190" spans="2:55" x14ac:dyDescent="0.3">
      <c r="B190" s="25">
        <v>185</v>
      </c>
      <c r="C190" s="362"/>
      <c r="D190" s="362"/>
      <c r="E190" s="362"/>
      <c r="F190" s="167"/>
      <c r="G190" s="362"/>
      <c r="H190" s="168"/>
      <c r="I190" s="220"/>
      <c r="J190" s="164"/>
      <c r="K190" s="115"/>
      <c r="L190" s="33"/>
      <c r="M190" s="170"/>
      <c r="N190" s="171"/>
      <c r="O190" s="171"/>
      <c r="P190" s="149">
        <f t="shared" si="93"/>
        <v>0</v>
      </c>
      <c r="Q190" s="147" t="str">
        <f t="shared" si="126"/>
        <v/>
      </c>
      <c r="R190" s="147" t="str">
        <f t="shared" si="74"/>
        <v/>
      </c>
      <c r="S190" s="147" t="str">
        <f t="shared" si="75"/>
        <v/>
      </c>
      <c r="T190" s="147" t="str">
        <f t="shared" si="76"/>
        <v/>
      </c>
      <c r="U190" s="147" t="str">
        <f t="shared" si="77"/>
        <v/>
      </c>
      <c r="V190" s="148" t="e">
        <f t="shared" si="78"/>
        <v>#VALUE!</v>
      </c>
      <c r="W190" s="149" t="str">
        <f t="shared" si="79"/>
        <v/>
      </c>
      <c r="X190" s="192"/>
      <c r="Y190" s="193"/>
      <c r="Z190" s="163"/>
      <c r="AA190" s="163"/>
      <c r="AB190" s="163"/>
      <c r="AC190" s="163"/>
      <c r="AD190" s="163"/>
      <c r="AE190" s="163"/>
      <c r="AF190" s="163"/>
      <c r="AG190" s="163"/>
      <c r="AH190" s="163"/>
      <c r="AI190" s="163"/>
      <c r="AJ190" s="163"/>
      <c r="AK190" s="163"/>
      <c r="AL190" s="154" t="str">
        <f t="shared" ref="AL190:AL210" si="130">IF(SUM(Z190:AK190)=0,"",SUM(Z190:AK190))</f>
        <v/>
      </c>
      <c r="AM190" s="47"/>
      <c r="AN190" s="149">
        <f t="shared" si="81"/>
        <v>0</v>
      </c>
      <c r="AP190" s="185">
        <f t="shared" si="94"/>
        <v>0</v>
      </c>
      <c r="AQ190" s="185">
        <f t="shared" si="95"/>
        <v>0</v>
      </c>
      <c r="AR190" s="186">
        <f t="shared" si="96"/>
        <v>0</v>
      </c>
      <c r="AS190" s="186">
        <f t="shared" si="82"/>
        <v>0</v>
      </c>
      <c r="AT190" s="186">
        <f t="shared" si="83"/>
        <v>0</v>
      </c>
      <c r="AU190" s="186">
        <f t="shared" si="84"/>
        <v>0</v>
      </c>
      <c r="AV190" s="186">
        <f t="shared" si="85"/>
        <v>0</v>
      </c>
      <c r="AW190" s="186">
        <f t="shared" si="86"/>
        <v>0</v>
      </c>
      <c r="AX190" s="186">
        <f t="shared" si="87"/>
        <v>0</v>
      </c>
      <c r="AY190" s="186">
        <f t="shared" si="88"/>
        <v>0</v>
      </c>
      <c r="AZ190" s="186">
        <f t="shared" si="89"/>
        <v>0</v>
      </c>
      <c r="BA190" s="186">
        <f t="shared" si="90"/>
        <v>0</v>
      </c>
      <c r="BB190" s="186">
        <f t="shared" si="91"/>
        <v>0</v>
      </c>
      <c r="BC190" s="186">
        <f t="shared" si="92"/>
        <v>0</v>
      </c>
    </row>
    <row r="191" spans="2:55" x14ac:dyDescent="0.3">
      <c r="B191" s="24">
        <v>186</v>
      </c>
      <c r="C191" s="168"/>
      <c r="D191" s="362"/>
      <c r="E191" s="168"/>
      <c r="F191" s="167"/>
      <c r="G191" s="362"/>
      <c r="H191" s="168"/>
      <c r="I191" s="220"/>
      <c r="J191" s="164"/>
      <c r="K191" s="115"/>
      <c r="L191" s="33"/>
      <c r="M191" s="170"/>
      <c r="N191" s="171"/>
      <c r="O191" s="171"/>
      <c r="P191" s="149">
        <f t="shared" si="93"/>
        <v>0</v>
      </c>
      <c r="Q191" s="147" t="str">
        <f t="shared" si="126"/>
        <v/>
      </c>
      <c r="R191" s="147" t="str">
        <f t="shared" si="74"/>
        <v/>
      </c>
      <c r="S191" s="147" t="str">
        <f t="shared" si="75"/>
        <v/>
      </c>
      <c r="T191" s="147" t="str">
        <f t="shared" si="76"/>
        <v/>
      </c>
      <c r="U191" s="147" t="str">
        <f t="shared" si="77"/>
        <v/>
      </c>
      <c r="V191" s="148" t="e">
        <f t="shared" si="78"/>
        <v>#VALUE!</v>
      </c>
      <c r="W191" s="149" t="str">
        <f t="shared" si="79"/>
        <v/>
      </c>
      <c r="X191" s="192"/>
      <c r="Y191" s="193"/>
      <c r="Z191" s="163"/>
      <c r="AA191" s="163"/>
      <c r="AB191" s="163"/>
      <c r="AC191" s="163"/>
      <c r="AD191" s="163"/>
      <c r="AE191" s="163"/>
      <c r="AF191" s="163"/>
      <c r="AG191" s="163"/>
      <c r="AH191" s="163"/>
      <c r="AI191" s="163"/>
      <c r="AJ191" s="163"/>
      <c r="AK191" s="163"/>
      <c r="AL191" s="154" t="str">
        <f t="shared" si="130"/>
        <v/>
      </c>
      <c r="AM191" s="47"/>
      <c r="AN191" s="149">
        <f t="shared" si="81"/>
        <v>0</v>
      </c>
      <c r="AP191" s="185">
        <f t="shared" si="94"/>
        <v>0</v>
      </c>
      <c r="AQ191" s="185">
        <f t="shared" si="95"/>
        <v>0</v>
      </c>
      <c r="AR191" s="186">
        <f t="shared" si="96"/>
        <v>0</v>
      </c>
      <c r="AS191" s="186">
        <f t="shared" si="82"/>
        <v>0</v>
      </c>
      <c r="AT191" s="186">
        <f t="shared" si="83"/>
        <v>0</v>
      </c>
      <c r="AU191" s="186">
        <f t="shared" si="84"/>
        <v>0</v>
      </c>
      <c r="AV191" s="186">
        <f t="shared" si="85"/>
        <v>0</v>
      </c>
      <c r="AW191" s="186">
        <f t="shared" si="86"/>
        <v>0</v>
      </c>
      <c r="AX191" s="186">
        <f t="shared" si="87"/>
        <v>0</v>
      </c>
      <c r="AY191" s="186">
        <f t="shared" si="88"/>
        <v>0</v>
      </c>
      <c r="AZ191" s="186">
        <f t="shared" si="89"/>
        <v>0</v>
      </c>
      <c r="BA191" s="186">
        <f t="shared" si="90"/>
        <v>0</v>
      </c>
      <c r="BB191" s="186">
        <f t="shared" si="91"/>
        <v>0</v>
      </c>
      <c r="BC191" s="186">
        <f t="shared" si="92"/>
        <v>0</v>
      </c>
    </row>
    <row r="192" spans="2:55" x14ac:dyDescent="0.3">
      <c r="B192" s="25">
        <v>187</v>
      </c>
      <c r="C192" s="168"/>
      <c r="D192" s="362"/>
      <c r="E192" s="167"/>
      <c r="F192" s="167"/>
      <c r="G192" s="362"/>
      <c r="H192" s="168"/>
      <c r="I192" s="220"/>
      <c r="J192" s="164"/>
      <c r="K192" s="115"/>
      <c r="L192" s="33"/>
      <c r="M192" s="170"/>
      <c r="N192" s="171"/>
      <c r="O192" s="171"/>
      <c r="P192" s="149">
        <f t="shared" si="93"/>
        <v>0</v>
      </c>
      <c r="Q192" s="147" t="str">
        <f t="shared" si="126"/>
        <v/>
      </c>
      <c r="R192" s="147" t="str">
        <f t="shared" si="74"/>
        <v/>
      </c>
      <c r="S192" s="147" t="str">
        <f t="shared" si="75"/>
        <v/>
      </c>
      <c r="T192" s="147" t="str">
        <f t="shared" si="76"/>
        <v/>
      </c>
      <c r="U192" s="147" t="str">
        <f t="shared" si="77"/>
        <v/>
      </c>
      <c r="V192" s="148" t="e">
        <f t="shared" si="78"/>
        <v>#VALUE!</v>
      </c>
      <c r="W192" s="149" t="str">
        <f t="shared" si="79"/>
        <v/>
      </c>
      <c r="X192" s="192"/>
      <c r="Y192" s="193"/>
      <c r="Z192" s="163"/>
      <c r="AA192" s="163"/>
      <c r="AB192" s="163"/>
      <c r="AC192" s="163"/>
      <c r="AD192" s="163"/>
      <c r="AE192" s="163"/>
      <c r="AF192" s="163"/>
      <c r="AG192" s="163"/>
      <c r="AH192" s="163"/>
      <c r="AI192" s="163"/>
      <c r="AJ192" s="163"/>
      <c r="AK192" s="163"/>
      <c r="AL192" s="154" t="str">
        <f t="shared" si="130"/>
        <v/>
      </c>
      <c r="AM192" s="47"/>
      <c r="AN192" s="149">
        <f t="shared" si="81"/>
        <v>0</v>
      </c>
      <c r="AP192" s="185">
        <f t="shared" si="94"/>
        <v>0</v>
      </c>
      <c r="AQ192" s="185">
        <f t="shared" si="95"/>
        <v>0</v>
      </c>
      <c r="AR192" s="186">
        <f t="shared" si="96"/>
        <v>0</v>
      </c>
      <c r="AS192" s="186">
        <f t="shared" si="82"/>
        <v>0</v>
      </c>
      <c r="AT192" s="186">
        <f t="shared" si="83"/>
        <v>0</v>
      </c>
      <c r="AU192" s="186">
        <f t="shared" si="84"/>
        <v>0</v>
      </c>
      <c r="AV192" s="186">
        <f t="shared" si="85"/>
        <v>0</v>
      </c>
      <c r="AW192" s="186">
        <f t="shared" si="86"/>
        <v>0</v>
      </c>
      <c r="AX192" s="186">
        <f t="shared" si="87"/>
        <v>0</v>
      </c>
      <c r="AY192" s="186">
        <f t="shared" si="88"/>
        <v>0</v>
      </c>
      <c r="AZ192" s="186">
        <f t="shared" si="89"/>
        <v>0</v>
      </c>
      <c r="BA192" s="186">
        <f t="shared" si="90"/>
        <v>0</v>
      </c>
      <c r="BB192" s="186">
        <f t="shared" si="91"/>
        <v>0</v>
      </c>
      <c r="BC192" s="186">
        <f t="shared" si="92"/>
        <v>0</v>
      </c>
    </row>
    <row r="193" spans="2:55" x14ac:dyDescent="0.3">
      <c r="B193" s="24">
        <v>188</v>
      </c>
      <c r="C193" s="362"/>
      <c r="D193" s="167"/>
      <c r="E193" s="362"/>
      <c r="F193" s="167"/>
      <c r="G193" s="361"/>
      <c r="H193" s="364"/>
      <c r="I193" s="220"/>
      <c r="J193" s="164"/>
      <c r="K193" s="115"/>
      <c r="L193" s="33"/>
      <c r="M193" s="170"/>
      <c r="N193" s="171"/>
      <c r="O193" s="171"/>
      <c r="P193" s="149">
        <f>IFERROR(O193,"")</f>
        <v>0</v>
      </c>
      <c r="Q193" s="147" t="str">
        <f>IF(N193="","",IF(N193="","",IF(N193-P193="","",N193-P193)))</f>
        <v/>
      </c>
      <c r="R193" s="147" t="str">
        <f>IF(Q193="","",IF(Q193*Z193+Q193*AA193+Q193*AB193=0,"",Q193*Z193+Q193*AA193+Q193*AB193))</f>
        <v/>
      </c>
      <c r="S193" s="147" t="str">
        <f>IF(Q193="","",IF(Q193*AC193+Q193*AD193+Q193*AE193=0,"",Q193*AC193+Q193*AD193+Q193*AE193))</f>
        <v/>
      </c>
      <c r="T193" s="147" t="str">
        <f>IF(Q193="","",IF(Q193*AF193+Q193*AG193+Q193*AH193=0,"",Q193*AF193+Q193*AG193+Q193*AH193))</f>
        <v/>
      </c>
      <c r="U193" s="147" t="str">
        <f>IF(Q193="","",IF(Q193*AI193+Q193*AJ193+Q193*AK193=0,"",Q193*AI193+Q193*AJ193+Q193*AK193))</f>
        <v/>
      </c>
      <c r="V193" s="148" t="e">
        <f>N193*AL193</f>
        <v>#VALUE!</v>
      </c>
      <c r="W193" s="149" t="str">
        <f>IF(SUM(R193:U193)&lt;=0,"",SUM(R193:U193))</f>
        <v/>
      </c>
      <c r="X193" s="192"/>
      <c r="Y193" s="193"/>
      <c r="Z193" s="163"/>
      <c r="AA193" s="163"/>
      <c r="AB193" s="163"/>
      <c r="AC193" s="163"/>
      <c r="AD193" s="163"/>
      <c r="AE193" s="201"/>
      <c r="AF193" s="201"/>
      <c r="AG193" s="201"/>
      <c r="AH193" s="201"/>
      <c r="AI193" s="201"/>
      <c r="AJ193" s="200"/>
      <c r="AK193" s="200"/>
      <c r="AL193" s="154" t="str">
        <f>IF(SUM(Z193:AK193)=0,"",SUM(Z193:AK193))</f>
        <v/>
      </c>
      <c r="AM193" s="112"/>
      <c r="AN193" s="149">
        <f>IFERROR(O193*AL193,0)</f>
        <v>0</v>
      </c>
      <c r="AP193" s="185">
        <f>F193</f>
        <v>0</v>
      </c>
      <c r="AQ193" s="185">
        <f>G193</f>
        <v>0</v>
      </c>
      <c r="AR193" s="186">
        <f t="shared" ref="AR193:BC194" si="131">IFERROR($Q193*Z193,0)</f>
        <v>0</v>
      </c>
      <c r="AS193" s="186">
        <f t="shared" si="131"/>
        <v>0</v>
      </c>
      <c r="AT193" s="186">
        <f t="shared" si="131"/>
        <v>0</v>
      </c>
      <c r="AU193" s="186">
        <f t="shared" si="131"/>
        <v>0</v>
      </c>
      <c r="AV193" s="186">
        <f t="shared" si="131"/>
        <v>0</v>
      </c>
      <c r="AW193" s="186">
        <f t="shared" si="131"/>
        <v>0</v>
      </c>
      <c r="AX193" s="186">
        <f t="shared" si="131"/>
        <v>0</v>
      </c>
      <c r="AY193" s="186">
        <f t="shared" si="131"/>
        <v>0</v>
      </c>
      <c r="AZ193" s="186">
        <f t="shared" si="131"/>
        <v>0</v>
      </c>
      <c r="BA193" s="186">
        <f t="shared" si="131"/>
        <v>0</v>
      </c>
      <c r="BB193" s="186">
        <f t="shared" si="131"/>
        <v>0</v>
      </c>
      <c r="BC193" s="186">
        <f t="shared" si="131"/>
        <v>0</v>
      </c>
    </row>
    <row r="194" spans="2:55" x14ac:dyDescent="0.3">
      <c r="B194" s="25">
        <v>189</v>
      </c>
      <c r="C194" s="168"/>
      <c r="D194" s="167"/>
      <c r="E194" s="362"/>
      <c r="F194" s="167"/>
      <c r="G194" s="361"/>
      <c r="H194" s="362"/>
      <c r="I194" s="220"/>
      <c r="J194" s="164"/>
      <c r="K194" s="115"/>
      <c r="L194" s="237"/>
      <c r="M194" s="238"/>
      <c r="N194" s="171"/>
      <c r="O194" s="171"/>
      <c r="P194" s="149">
        <f>IFERROR(O194,"")</f>
        <v>0</v>
      </c>
      <c r="Q194" s="147" t="str">
        <f>IF(N194="","",IF(N194="","",IF(N194-P194="","",N194-P194)))</f>
        <v/>
      </c>
      <c r="R194" s="147" t="str">
        <f>IF(Q194="","",IF(Q194*Z194+Q194*AA194+Q194*AB194=0,"",Q194*Z194+Q194*AA194+Q194*AB194))</f>
        <v/>
      </c>
      <c r="S194" s="147" t="str">
        <f>IF(Q194="","",IF(Q194*AC194+Q194*AD194+Q194*AE194=0,"",Q194*AC194+Q194*AD194+Q194*AE194))</f>
        <v/>
      </c>
      <c r="T194" s="147" t="str">
        <f>IF(Q194="","",IF(Q194*AF194+Q194*AG194+Q194*AH194=0,"",Q194*AF194+Q194*AG194+Q194*AH194))</f>
        <v/>
      </c>
      <c r="U194" s="147" t="str">
        <f>IF(Q194="","",IF(Q194*AI194+Q194*AJ194+Q194*AK194=0,"",Q194*AI194+Q194*AJ194+Q194*AK194))</f>
        <v/>
      </c>
      <c r="V194" s="148" t="e">
        <f>N194*AL194</f>
        <v>#VALUE!</v>
      </c>
      <c r="W194" s="149" t="str">
        <f>IF(SUM(R194:U194)&lt;=0,"",SUM(R194:U194))</f>
        <v/>
      </c>
      <c r="X194" s="192"/>
      <c r="Y194" s="193"/>
      <c r="Z194" s="205"/>
      <c r="AA194" s="205"/>
      <c r="AB194" s="205"/>
      <c r="AC194" s="205"/>
      <c r="AD194" s="205"/>
      <c r="AE194" s="205"/>
      <c r="AF194" s="205"/>
      <c r="AG194" s="205"/>
      <c r="AH194" s="205"/>
      <c r="AI194" s="205"/>
      <c r="AJ194" s="205"/>
      <c r="AK194" s="205"/>
      <c r="AL194" s="154" t="str">
        <f>IF(SUM(Z194:AK194)=0,"",SUM(Z194:AK194))</f>
        <v/>
      </c>
      <c r="AM194" s="137"/>
      <c r="AN194" s="149">
        <f>IFERROR(O194*AL194,0)</f>
        <v>0</v>
      </c>
      <c r="AP194" s="185">
        <f>F194</f>
        <v>0</v>
      </c>
      <c r="AQ194" s="185">
        <f>G194</f>
        <v>0</v>
      </c>
      <c r="AR194" s="186">
        <f t="shared" si="131"/>
        <v>0</v>
      </c>
      <c r="AS194" s="186">
        <f t="shared" si="131"/>
        <v>0</v>
      </c>
      <c r="AT194" s="186">
        <f t="shared" si="131"/>
        <v>0</v>
      </c>
      <c r="AU194" s="186">
        <f t="shared" si="131"/>
        <v>0</v>
      </c>
      <c r="AV194" s="186">
        <f t="shared" si="131"/>
        <v>0</v>
      </c>
      <c r="AW194" s="186">
        <f t="shared" si="131"/>
        <v>0</v>
      </c>
      <c r="AX194" s="186">
        <f t="shared" si="131"/>
        <v>0</v>
      </c>
      <c r="AY194" s="186">
        <f t="shared" si="131"/>
        <v>0</v>
      </c>
      <c r="AZ194" s="186">
        <f t="shared" si="131"/>
        <v>0</v>
      </c>
      <c r="BA194" s="186">
        <f t="shared" si="131"/>
        <v>0</v>
      </c>
      <c r="BB194" s="186">
        <f t="shared" si="131"/>
        <v>0</v>
      </c>
      <c r="BC194" s="186">
        <f t="shared" si="131"/>
        <v>0</v>
      </c>
    </row>
    <row r="195" spans="2:55" x14ac:dyDescent="0.3">
      <c r="B195" s="24">
        <v>190</v>
      </c>
      <c r="C195" s="168"/>
      <c r="D195" s="362"/>
      <c r="E195" s="364"/>
      <c r="F195" s="167"/>
      <c r="G195" s="362"/>
      <c r="H195" s="362"/>
      <c r="I195" s="220"/>
      <c r="J195" s="164"/>
      <c r="K195" s="164"/>
      <c r="L195" s="33"/>
      <c r="M195" s="238"/>
      <c r="N195" s="171"/>
      <c r="O195" s="171"/>
      <c r="P195" s="149">
        <f t="shared" si="93"/>
        <v>0</v>
      </c>
      <c r="Q195" s="147" t="str">
        <f t="shared" si="126"/>
        <v/>
      </c>
      <c r="R195" s="147" t="str">
        <f t="shared" si="74"/>
        <v/>
      </c>
      <c r="S195" s="147" t="str">
        <f t="shared" si="75"/>
        <v/>
      </c>
      <c r="T195" s="147" t="str">
        <f t="shared" si="76"/>
        <v/>
      </c>
      <c r="U195" s="147" t="str">
        <f t="shared" si="77"/>
        <v/>
      </c>
      <c r="V195" s="148" t="e">
        <f t="shared" si="78"/>
        <v>#VALUE!</v>
      </c>
      <c r="W195" s="149" t="str">
        <f t="shared" si="79"/>
        <v/>
      </c>
      <c r="X195" s="192"/>
      <c r="Y195" s="193"/>
      <c r="Z195" s="163"/>
      <c r="AA195" s="163"/>
      <c r="AB195" s="163"/>
      <c r="AC195" s="163"/>
      <c r="AD195" s="163"/>
      <c r="AE195" s="163"/>
      <c r="AF195" s="163"/>
      <c r="AG195" s="163"/>
      <c r="AH195" s="163"/>
      <c r="AI195" s="163"/>
      <c r="AJ195" s="163"/>
      <c r="AK195" s="163"/>
      <c r="AL195" s="154" t="str">
        <f t="shared" si="130"/>
        <v/>
      </c>
      <c r="AM195" s="47"/>
      <c r="AN195" s="149">
        <f t="shared" si="81"/>
        <v>0</v>
      </c>
      <c r="AP195" s="185">
        <f t="shared" si="94"/>
        <v>0</v>
      </c>
      <c r="AQ195" s="185">
        <f t="shared" si="95"/>
        <v>0</v>
      </c>
      <c r="AR195" s="186">
        <f t="shared" si="96"/>
        <v>0</v>
      </c>
      <c r="AS195" s="186">
        <f t="shared" si="82"/>
        <v>0</v>
      </c>
      <c r="AT195" s="186">
        <f t="shared" si="83"/>
        <v>0</v>
      </c>
      <c r="AU195" s="186">
        <f t="shared" si="84"/>
        <v>0</v>
      </c>
      <c r="AV195" s="186">
        <f t="shared" si="85"/>
        <v>0</v>
      </c>
      <c r="AW195" s="186">
        <f t="shared" si="86"/>
        <v>0</v>
      </c>
      <c r="AX195" s="186">
        <f t="shared" si="87"/>
        <v>0</v>
      </c>
      <c r="AY195" s="186">
        <f t="shared" si="88"/>
        <v>0</v>
      </c>
      <c r="AZ195" s="186">
        <f t="shared" si="89"/>
        <v>0</v>
      </c>
      <c r="BA195" s="186">
        <f t="shared" si="90"/>
        <v>0</v>
      </c>
      <c r="BB195" s="186">
        <f t="shared" si="91"/>
        <v>0</v>
      </c>
      <c r="BC195" s="186">
        <f t="shared" si="92"/>
        <v>0</v>
      </c>
    </row>
    <row r="196" spans="2:55" x14ac:dyDescent="0.3">
      <c r="B196" s="25">
        <v>191</v>
      </c>
      <c r="C196" s="168"/>
      <c r="D196" s="362"/>
      <c r="E196" s="364"/>
      <c r="F196" s="167"/>
      <c r="G196" s="362"/>
      <c r="H196" s="362"/>
      <c r="I196" s="220"/>
      <c r="J196" s="164"/>
      <c r="K196" s="164"/>
      <c r="L196" s="33"/>
      <c r="M196" s="170"/>
      <c r="N196" s="171"/>
      <c r="O196" s="171"/>
      <c r="P196" s="149">
        <f t="shared" si="93"/>
        <v>0</v>
      </c>
      <c r="Q196" s="147" t="str">
        <f t="shared" si="126"/>
        <v/>
      </c>
      <c r="R196" s="147" t="str">
        <f t="shared" ref="R196:R258" si="132">IF(Q196="","",IF(Q196*Z196+Q196*AA196+Q196*AB196=0,"",Q196*Z196+Q196*AA196+Q196*AB196))</f>
        <v/>
      </c>
      <c r="S196" s="147" t="str">
        <f t="shared" ref="S196:S258" si="133">IF(Q196="","",IF(Q196*AC196+Q196*AD196+Q196*AE196=0,"",Q196*AC196+Q196*AD196+Q196*AE196))</f>
        <v/>
      </c>
      <c r="T196" s="147" t="str">
        <f t="shared" ref="T196:T258" si="134">IF(Q196="","",IF(Q196*AF196+Q196*AG196+Q196*AH196=0,"",Q196*AF196+Q196*AG196+Q196*AH196))</f>
        <v/>
      </c>
      <c r="U196" s="147" t="str">
        <f t="shared" ref="U196:U258" si="135">IF(Q196="","",IF(Q196*AI196+Q196*AJ196+Q196*AK196=0,"",Q196*AI196+Q196*AJ196+Q196*AK196))</f>
        <v/>
      </c>
      <c r="V196" s="148" t="e">
        <f t="shared" ref="V196:V258" si="136">N196*AL196</f>
        <v>#VALUE!</v>
      </c>
      <c r="W196" s="149" t="str">
        <f t="shared" ref="W196:W258" si="137">IF(SUM(R196:U196)&lt;=0,"",SUM(R196:U196))</f>
        <v/>
      </c>
      <c r="X196" s="192"/>
      <c r="Y196" s="193"/>
      <c r="Z196" s="163"/>
      <c r="AA196" s="163"/>
      <c r="AB196" s="163"/>
      <c r="AC196" s="163"/>
      <c r="AD196" s="163"/>
      <c r="AE196" s="163"/>
      <c r="AF196" s="163"/>
      <c r="AG196" s="163"/>
      <c r="AH196" s="163"/>
      <c r="AI196" s="163"/>
      <c r="AJ196" s="163"/>
      <c r="AK196" s="163"/>
      <c r="AL196" s="154" t="str">
        <f t="shared" si="130"/>
        <v/>
      </c>
      <c r="AM196" s="47"/>
      <c r="AN196" s="149">
        <f t="shared" ref="AN196:AN258" si="138">IFERROR(O196*AL196,0)</f>
        <v>0</v>
      </c>
      <c r="AP196" s="185">
        <f t="shared" si="94"/>
        <v>0</v>
      </c>
      <c r="AQ196" s="185">
        <f t="shared" si="95"/>
        <v>0</v>
      </c>
      <c r="AR196" s="186">
        <f t="shared" si="96"/>
        <v>0</v>
      </c>
      <c r="AS196" s="186">
        <f t="shared" si="82"/>
        <v>0</v>
      </c>
      <c r="AT196" s="186">
        <f t="shared" si="83"/>
        <v>0</v>
      </c>
      <c r="AU196" s="186">
        <f t="shared" si="84"/>
        <v>0</v>
      </c>
      <c r="AV196" s="186">
        <f t="shared" si="85"/>
        <v>0</v>
      </c>
      <c r="AW196" s="186">
        <f t="shared" si="86"/>
        <v>0</v>
      </c>
      <c r="AX196" s="186">
        <f t="shared" si="87"/>
        <v>0</v>
      </c>
      <c r="AY196" s="186">
        <f t="shared" si="88"/>
        <v>0</v>
      </c>
      <c r="AZ196" s="186">
        <f t="shared" si="89"/>
        <v>0</v>
      </c>
      <c r="BA196" s="186">
        <f t="shared" si="90"/>
        <v>0</v>
      </c>
      <c r="BB196" s="186">
        <f t="shared" si="91"/>
        <v>0</v>
      </c>
      <c r="BC196" s="186">
        <f t="shared" si="92"/>
        <v>0</v>
      </c>
    </row>
    <row r="197" spans="2:55" x14ac:dyDescent="0.3">
      <c r="B197" s="24">
        <v>192</v>
      </c>
      <c r="C197" s="362"/>
      <c r="D197" s="362"/>
      <c r="E197" s="168"/>
      <c r="F197" s="167"/>
      <c r="G197" s="362"/>
      <c r="H197" s="362"/>
      <c r="I197" s="220"/>
      <c r="J197" s="164"/>
      <c r="K197" s="164"/>
      <c r="L197" s="138"/>
      <c r="M197" s="238"/>
      <c r="N197" s="171"/>
      <c r="O197" s="171"/>
      <c r="P197" s="149">
        <f t="shared" si="93"/>
        <v>0</v>
      </c>
      <c r="Q197" s="147" t="str">
        <f t="shared" si="126"/>
        <v/>
      </c>
      <c r="R197" s="147" t="str">
        <f t="shared" si="132"/>
        <v/>
      </c>
      <c r="S197" s="147" t="str">
        <f t="shared" si="133"/>
        <v/>
      </c>
      <c r="T197" s="147" t="str">
        <f t="shared" si="134"/>
        <v/>
      </c>
      <c r="U197" s="147" t="str">
        <f t="shared" si="135"/>
        <v/>
      </c>
      <c r="V197" s="148" t="e">
        <f t="shared" si="136"/>
        <v>#VALUE!</v>
      </c>
      <c r="W197" s="149" t="str">
        <f t="shared" si="137"/>
        <v/>
      </c>
      <c r="X197" s="203"/>
      <c r="Y197" s="204"/>
      <c r="Z197" s="205"/>
      <c r="AA197" s="205"/>
      <c r="AB197" s="205"/>
      <c r="AC197" s="205"/>
      <c r="AD197" s="205"/>
      <c r="AE197" s="205"/>
      <c r="AF197" s="205"/>
      <c r="AG197" s="205"/>
      <c r="AH197" s="205"/>
      <c r="AI197" s="205"/>
      <c r="AJ197" s="205"/>
      <c r="AK197" s="205"/>
      <c r="AL197" s="154" t="str">
        <f t="shared" si="130"/>
        <v/>
      </c>
      <c r="AM197" s="137"/>
      <c r="AN197" s="149">
        <f t="shared" si="138"/>
        <v>0</v>
      </c>
      <c r="AP197" s="185">
        <f t="shared" si="94"/>
        <v>0</v>
      </c>
      <c r="AQ197" s="185">
        <f t="shared" si="95"/>
        <v>0</v>
      </c>
      <c r="AR197" s="186">
        <f t="shared" si="96"/>
        <v>0</v>
      </c>
      <c r="AS197" s="186">
        <f t="shared" ref="AS197:AS222" si="139">IFERROR($Q197*AA197,0)</f>
        <v>0</v>
      </c>
      <c r="AT197" s="186">
        <f t="shared" ref="AT197:AT222" si="140">IFERROR($Q197*AB197,0)</f>
        <v>0</v>
      </c>
      <c r="AU197" s="186">
        <f t="shared" ref="AU197:AU222" si="141">IFERROR($Q197*AC197,0)</f>
        <v>0</v>
      </c>
      <c r="AV197" s="186">
        <f t="shared" ref="AV197:AV222" si="142">IFERROR($Q197*AD197,0)</f>
        <v>0</v>
      </c>
      <c r="AW197" s="186">
        <f t="shared" ref="AW197:AW222" si="143">IFERROR($Q197*AE197,0)</f>
        <v>0</v>
      </c>
      <c r="AX197" s="186">
        <f t="shared" ref="AX197:AX222" si="144">IFERROR($Q197*AF197,0)</f>
        <v>0</v>
      </c>
      <c r="AY197" s="186">
        <f t="shared" ref="AY197:AY222" si="145">IFERROR($Q197*AG197,0)</f>
        <v>0</v>
      </c>
      <c r="AZ197" s="186">
        <f t="shared" ref="AZ197:AZ222" si="146">IFERROR($Q197*AH197,0)</f>
        <v>0</v>
      </c>
      <c r="BA197" s="186">
        <f t="shared" ref="BA197:BA222" si="147">IFERROR($Q197*AI197,0)</f>
        <v>0</v>
      </c>
      <c r="BB197" s="186">
        <f t="shared" ref="BB197:BB222" si="148">IFERROR($Q197*AJ197,0)</f>
        <v>0</v>
      </c>
      <c r="BC197" s="186">
        <f t="shared" ref="BC197:BC222" si="149">IFERROR($Q197*AK197,0)</f>
        <v>0</v>
      </c>
    </row>
    <row r="198" spans="2:55" x14ac:dyDescent="0.3">
      <c r="B198" s="25">
        <v>193</v>
      </c>
      <c r="C198" s="168"/>
      <c r="D198" s="167"/>
      <c r="E198" s="167"/>
      <c r="F198" s="167"/>
      <c r="G198" s="361"/>
      <c r="H198" s="362"/>
      <c r="I198" s="220"/>
      <c r="J198" s="164"/>
      <c r="K198" s="164"/>
      <c r="L198" s="33"/>
      <c r="M198" s="237"/>
      <c r="N198" s="171"/>
      <c r="O198" s="171"/>
      <c r="P198" s="149">
        <f t="shared" ref="P198:P261" si="150">IFERROR(O198,"")</f>
        <v>0</v>
      </c>
      <c r="Q198" s="147" t="str">
        <f t="shared" si="126"/>
        <v/>
      </c>
      <c r="R198" s="147" t="str">
        <f t="shared" si="132"/>
        <v/>
      </c>
      <c r="S198" s="147" t="str">
        <f t="shared" si="133"/>
        <v/>
      </c>
      <c r="T198" s="147" t="str">
        <f t="shared" si="134"/>
        <v/>
      </c>
      <c r="U198" s="147" t="str">
        <f t="shared" si="135"/>
        <v/>
      </c>
      <c r="V198" s="148" t="e">
        <f t="shared" si="136"/>
        <v>#VALUE!</v>
      </c>
      <c r="W198" s="149" t="str">
        <f t="shared" si="137"/>
        <v/>
      </c>
      <c r="X198" s="192"/>
      <c r="Y198" s="193"/>
      <c r="Z198" s="163"/>
      <c r="AA198" s="163"/>
      <c r="AB198" s="163"/>
      <c r="AC198" s="163"/>
      <c r="AD198" s="163"/>
      <c r="AE198" s="163"/>
      <c r="AF198" s="163"/>
      <c r="AG198" s="163"/>
      <c r="AH198" s="163"/>
      <c r="AI198" s="163"/>
      <c r="AJ198" s="163"/>
      <c r="AK198" s="163"/>
      <c r="AL198" s="154" t="str">
        <f t="shared" si="130"/>
        <v/>
      </c>
      <c r="AM198" s="47"/>
      <c r="AN198" s="149">
        <f t="shared" si="138"/>
        <v>0</v>
      </c>
      <c r="AP198" s="185">
        <f t="shared" ref="AP198:AP222" si="151">F198</f>
        <v>0</v>
      </c>
      <c r="AQ198" s="185">
        <f t="shared" ref="AQ198:AQ222" si="152">G198</f>
        <v>0</v>
      </c>
      <c r="AR198" s="186">
        <f t="shared" ref="AR198:AR222" si="153">IFERROR($Q198*Z198,0)</f>
        <v>0</v>
      </c>
      <c r="AS198" s="186">
        <f t="shared" si="139"/>
        <v>0</v>
      </c>
      <c r="AT198" s="186">
        <f t="shared" si="140"/>
        <v>0</v>
      </c>
      <c r="AU198" s="186">
        <f t="shared" si="141"/>
        <v>0</v>
      </c>
      <c r="AV198" s="186">
        <f t="shared" si="142"/>
        <v>0</v>
      </c>
      <c r="AW198" s="186">
        <f t="shared" si="143"/>
        <v>0</v>
      </c>
      <c r="AX198" s="186">
        <f t="shared" si="144"/>
        <v>0</v>
      </c>
      <c r="AY198" s="186">
        <f t="shared" si="145"/>
        <v>0</v>
      </c>
      <c r="AZ198" s="186">
        <f t="shared" si="146"/>
        <v>0</v>
      </c>
      <c r="BA198" s="186">
        <f t="shared" si="147"/>
        <v>0</v>
      </c>
      <c r="BB198" s="186">
        <f t="shared" si="148"/>
        <v>0</v>
      </c>
      <c r="BC198" s="186">
        <f t="shared" si="149"/>
        <v>0</v>
      </c>
    </row>
    <row r="199" spans="2:55" x14ac:dyDescent="0.3">
      <c r="B199" s="24">
        <v>194</v>
      </c>
      <c r="C199" s="168"/>
      <c r="D199" s="167"/>
      <c r="E199" s="167"/>
      <c r="F199" s="167"/>
      <c r="G199" s="361"/>
      <c r="H199" s="362"/>
      <c r="I199" s="220"/>
      <c r="J199" s="164"/>
      <c r="K199" s="164"/>
      <c r="L199" s="33"/>
      <c r="M199" s="237"/>
      <c r="N199" s="171"/>
      <c r="O199" s="171"/>
      <c r="P199" s="149">
        <f t="shared" si="150"/>
        <v>0</v>
      </c>
      <c r="Q199" s="147" t="str">
        <f t="shared" si="126"/>
        <v/>
      </c>
      <c r="R199" s="147" t="str">
        <f t="shared" si="132"/>
        <v/>
      </c>
      <c r="S199" s="147" t="str">
        <f t="shared" si="133"/>
        <v/>
      </c>
      <c r="T199" s="147" t="str">
        <f t="shared" si="134"/>
        <v/>
      </c>
      <c r="U199" s="147" t="str">
        <f t="shared" si="135"/>
        <v/>
      </c>
      <c r="V199" s="148" t="e">
        <f t="shared" si="136"/>
        <v>#VALUE!</v>
      </c>
      <c r="W199" s="149" t="str">
        <f t="shared" si="137"/>
        <v/>
      </c>
      <c r="X199" s="192"/>
      <c r="Y199" s="193"/>
      <c r="Z199" s="163"/>
      <c r="AA199" s="163"/>
      <c r="AB199" s="163"/>
      <c r="AC199" s="163"/>
      <c r="AD199" s="163"/>
      <c r="AE199" s="163"/>
      <c r="AF199" s="163"/>
      <c r="AG199" s="163"/>
      <c r="AH199" s="163"/>
      <c r="AI199" s="163"/>
      <c r="AJ199" s="163"/>
      <c r="AK199" s="163"/>
      <c r="AL199" s="154" t="str">
        <f t="shared" si="130"/>
        <v/>
      </c>
      <c r="AM199" s="47"/>
      <c r="AN199" s="149">
        <f t="shared" si="138"/>
        <v>0</v>
      </c>
      <c r="AP199" s="185">
        <f t="shared" si="151"/>
        <v>0</v>
      </c>
      <c r="AQ199" s="185">
        <f t="shared" si="152"/>
        <v>0</v>
      </c>
      <c r="AR199" s="186">
        <f t="shared" si="153"/>
        <v>0</v>
      </c>
      <c r="AS199" s="186">
        <f t="shared" si="139"/>
        <v>0</v>
      </c>
      <c r="AT199" s="186">
        <f t="shared" si="140"/>
        <v>0</v>
      </c>
      <c r="AU199" s="186">
        <f t="shared" si="141"/>
        <v>0</v>
      </c>
      <c r="AV199" s="186">
        <f t="shared" si="142"/>
        <v>0</v>
      </c>
      <c r="AW199" s="186">
        <f t="shared" si="143"/>
        <v>0</v>
      </c>
      <c r="AX199" s="186">
        <f t="shared" si="144"/>
        <v>0</v>
      </c>
      <c r="AY199" s="186">
        <f t="shared" si="145"/>
        <v>0</v>
      </c>
      <c r="AZ199" s="186">
        <f t="shared" si="146"/>
        <v>0</v>
      </c>
      <c r="BA199" s="186">
        <f t="shared" si="147"/>
        <v>0</v>
      </c>
      <c r="BB199" s="186">
        <f t="shared" si="148"/>
        <v>0</v>
      </c>
      <c r="BC199" s="186">
        <f t="shared" si="149"/>
        <v>0</v>
      </c>
    </row>
    <row r="200" spans="2:55" x14ac:dyDescent="0.3">
      <c r="B200" s="25">
        <v>195</v>
      </c>
      <c r="C200" s="168"/>
      <c r="D200" s="167"/>
      <c r="E200" s="167"/>
      <c r="F200" s="167"/>
      <c r="G200" s="361"/>
      <c r="H200" s="362"/>
      <c r="I200" s="219"/>
      <c r="J200" s="115"/>
      <c r="K200" s="164"/>
      <c r="L200" s="33"/>
      <c r="M200" s="237"/>
      <c r="N200" s="171"/>
      <c r="O200" s="171"/>
      <c r="P200" s="149">
        <f t="shared" si="150"/>
        <v>0</v>
      </c>
      <c r="Q200" s="147" t="str">
        <f t="shared" si="126"/>
        <v/>
      </c>
      <c r="R200" s="147" t="str">
        <f t="shared" si="132"/>
        <v/>
      </c>
      <c r="S200" s="147" t="str">
        <f t="shared" si="133"/>
        <v/>
      </c>
      <c r="T200" s="147" t="str">
        <f t="shared" si="134"/>
        <v/>
      </c>
      <c r="U200" s="147" t="str">
        <f t="shared" si="135"/>
        <v/>
      </c>
      <c r="V200" s="148" t="e">
        <f t="shared" si="136"/>
        <v>#VALUE!</v>
      </c>
      <c r="W200" s="149" t="str">
        <f t="shared" si="137"/>
        <v/>
      </c>
      <c r="X200" s="192"/>
      <c r="Y200" s="193"/>
      <c r="Z200" s="163"/>
      <c r="AA200" s="163"/>
      <c r="AB200" s="163"/>
      <c r="AC200" s="163"/>
      <c r="AD200" s="163"/>
      <c r="AE200" s="163"/>
      <c r="AF200" s="163"/>
      <c r="AG200" s="163"/>
      <c r="AH200" s="163"/>
      <c r="AI200" s="163"/>
      <c r="AJ200" s="163"/>
      <c r="AK200" s="163"/>
      <c r="AL200" s="154" t="str">
        <f t="shared" si="130"/>
        <v/>
      </c>
      <c r="AM200" s="47"/>
      <c r="AN200" s="149">
        <f t="shared" si="138"/>
        <v>0</v>
      </c>
      <c r="AP200" s="185">
        <f t="shared" si="151"/>
        <v>0</v>
      </c>
      <c r="AQ200" s="185">
        <f t="shared" si="152"/>
        <v>0</v>
      </c>
      <c r="AR200" s="186">
        <f t="shared" si="153"/>
        <v>0</v>
      </c>
      <c r="AS200" s="186">
        <f t="shared" si="139"/>
        <v>0</v>
      </c>
      <c r="AT200" s="186">
        <f t="shared" si="140"/>
        <v>0</v>
      </c>
      <c r="AU200" s="186">
        <f t="shared" si="141"/>
        <v>0</v>
      </c>
      <c r="AV200" s="186">
        <f t="shared" si="142"/>
        <v>0</v>
      </c>
      <c r="AW200" s="186">
        <f t="shared" si="143"/>
        <v>0</v>
      </c>
      <c r="AX200" s="186">
        <f t="shared" si="144"/>
        <v>0</v>
      </c>
      <c r="AY200" s="186">
        <f t="shared" si="145"/>
        <v>0</v>
      </c>
      <c r="AZ200" s="186">
        <f t="shared" si="146"/>
        <v>0</v>
      </c>
      <c r="BA200" s="186">
        <f t="shared" si="147"/>
        <v>0</v>
      </c>
      <c r="BB200" s="186">
        <f t="shared" si="148"/>
        <v>0</v>
      </c>
      <c r="BC200" s="186">
        <f t="shared" si="149"/>
        <v>0</v>
      </c>
    </row>
    <row r="201" spans="2:55" x14ac:dyDescent="0.3">
      <c r="B201" s="24">
        <v>196</v>
      </c>
      <c r="C201" s="168"/>
      <c r="D201" s="167"/>
      <c r="E201" s="167"/>
      <c r="F201" s="167"/>
      <c r="G201" s="361"/>
      <c r="H201" s="362"/>
      <c r="I201" s="220"/>
      <c r="J201" s="115"/>
      <c r="K201" s="164"/>
      <c r="L201" s="33"/>
      <c r="M201" s="237"/>
      <c r="N201" s="225"/>
      <c r="O201" s="171"/>
      <c r="P201" s="149">
        <f t="shared" si="150"/>
        <v>0</v>
      </c>
      <c r="Q201" s="147" t="str">
        <f t="shared" si="126"/>
        <v/>
      </c>
      <c r="R201" s="147" t="str">
        <f t="shared" si="132"/>
        <v/>
      </c>
      <c r="S201" s="147" t="str">
        <f t="shared" si="133"/>
        <v/>
      </c>
      <c r="T201" s="147" t="str">
        <f t="shared" si="134"/>
        <v/>
      </c>
      <c r="U201" s="147" t="str">
        <f t="shared" si="135"/>
        <v/>
      </c>
      <c r="V201" s="148" t="e">
        <f t="shared" si="136"/>
        <v>#VALUE!</v>
      </c>
      <c r="W201" s="149" t="str">
        <f t="shared" si="137"/>
        <v/>
      </c>
      <c r="X201" s="192"/>
      <c r="Y201" s="193"/>
      <c r="Z201" s="163"/>
      <c r="AA201" s="163"/>
      <c r="AB201" s="163"/>
      <c r="AC201" s="163"/>
      <c r="AD201" s="163"/>
      <c r="AE201" s="163"/>
      <c r="AF201" s="163"/>
      <c r="AG201" s="163"/>
      <c r="AH201" s="163"/>
      <c r="AI201" s="163"/>
      <c r="AJ201" s="163"/>
      <c r="AK201" s="163"/>
      <c r="AL201" s="154" t="str">
        <f t="shared" si="130"/>
        <v/>
      </c>
      <c r="AM201" s="47"/>
      <c r="AN201" s="149">
        <f t="shared" si="138"/>
        <v>0</v>
      </c>
      <c r="AP201" s="185">
        <f t="shared" si="151"/>
        <v>0</v>
      </c>
      <c r="AQ201" s="185">
        <f t="shared" si="152"/>
        <v>0</v>
      </c>
      <c r="AR201" s="186">
        <f t="shared" si="153"/>
        <v>0</v>
      </c>
      <c r="AS201" s="186">
        <f t="shared" si="139"/>
        <v>0</v>
      </c>
      <c r="AT201" s="186">
        <f t="shared" si="140"/>
        <v>0</v>
      </c>
      <c r="AU201" s="186">
        <f t="shared" si="141"/>
        <v>0</v>
      </c>
      <c r="AV201" s="186">
        <f t="shared" si="142"/>
        <v>0</v>
      </c>
      <c r="AW201" s="186">
        <f t="shared" si="143"/>
        <v>0</v>
      </c>
      <c r="AX201" s="186">
        <f t="shared" si="144"/>
        <v>0</v>
      </c>
      <c r="AY201" s="186">
        <f t="shared" si="145"/>
        <v>0</v>
      </c>
      <c r="AZ201" s="186">
        <f t="shared" si="146"/>
        <v>0</v>
      </c>
      <c r="BA201" s="186">
        <f t="shared" si="147"/>
        <v>0</v>
      </c>
      <c r="BB201" s="186">
        <f t="shared" si="148"/>
        <v>0</v>
      </c>
      <c r="BC201" s="186">
        <f t="shared" si="149"/>
        <v>0</v>
      </c>
    </row>
    <row r="202" spans="2:55" x14ac:dyDescent="0.3">
      <c r="B202" s="25">
        <v>197</v>
      </c>
      <c r="C202" s="168"/>
      <c r="D202" s="168"/>
      <c r="E202" s="362"/>
      <c r="F202" s="167"/>
      <c r="G202" s="361"/>
      <c r="H202" s="362"/>
      <c r="I202" s="220"/>
      <c r="J202" s="164"/>
      <c r="K202" s="164"/>
      <c r="L202" s="33"/>
      <c r="M202" s="170"/>
      <c r="N202" s="171"/>
      <c r="O202" s="171"/>
      <c r="P202" s="149">
        <f t="shared" si="150"/>
        <v>0</v>
      </c>
      <c r="Q202" s="147" t="str">
        <f t="shared" si="126"/>
        <v/>
      </c>
      <c r="R202" s="147" t="str">
        <f t="shared" si="132"/>
        <v/>
      </c>
      <c r="S202" s="147" t="str">
        <f t="shared" si="133"/>
        <v/>
      </c>
      <c r="T202" s="147" t="str">
        <f t="shared" si="134"/>
        <v/>
      </c>
      <c r="U202" s="147" t="str">
        <f t="shared" si="135"/>
        <v/>
      </c>
      <c r="V202" s="148" t="e">
        <f t="shared" si="136"/>
        <v>#VALUE!</v>
      </c>
      <c r="W202" s="149" t="str">
        <f t="shared" si="137"/>
        <v/>
      </c>
      <c r="X202" s="192"/>
      <c r="Y202" s="193"/>
      <c r="Z202" s="163"/>
      <c r="AA202" s="163"/>
      <c r="AB202" s="163"/>
      <c r="AC202" s="163"/>
      <c r="AD202" s="163"/>
      <c r="AE202" s="163"/>
      <c r="AF202" s="163"/>
      <c r="AG202" s="163"/>
      <c r="AH202" s="163"/>
      <c r="AI202" s="163"/>
      <c r="AJ202" s="163"/>
      <c r="AK202" s="163"/>
      <c r="AL202" s="154" t="str">
        <f t="shared" si="130"/>
        <v/>
      </c>
      <c r="AM202" s="47"/>
      <c r="AN202" s="149">
        <f t="shared" si="138"/>
        <v>0</v>
      </c>
      <c r="AP202" s="185">
        <f t="shared" si="151"/>
        <v>0</v>
      </c>
      <c r="AQ202" s="185">
        <f t="shared" si="152"/>
        <v>0</v>
      </c>
      <c r="AR202" s="186">
        <f t="shared" si="153"/>
        <v>0</v>
      </c>
      <c r="AS202" s="186">
        <f t="shared" si="139"/>
        <v>0</v>
      </c>
      <c r="AT202" s="186">
        <f t="shared" si="140"/>
        <v>0</v>
      </c>
      <c r="AU202" s="186">
        <f t="shared" si="141"/>
        <v>0</v>
      </c>
      <c r="AV202" s="186">
        <f t="shared" si="142"/>
        <v>0</v>
      </c>
      <c r="AW202" s="186">
        <f t="shared" si="143"/>
        <v>0</v>
      </c>
      <c r="AX202" s="186">
        <f t="shared" si="144"/>
        <v>0</v>
      </c>
      <c r="AY202" s="186">
        <f t="shared" si="145"/>
        <v>0</v>
      </c>
      <c r="AZ202" s="186">
        <f t="shared" si="146"/>
        <v>0</v>
      </c>
      <c r="BA202" s="186">
        <f t="shared" si="147"/>
        <v>0</v>
      </c>
      <c r="BB202" s="186">
        <f t="shared" si="148"/>
        <v>0</v>
      </c>
      <c r="BC202" s="186">
        <f t="shared" si="149"/>
        <v>0</v>
      </c>
    </row>
    <row r="203" spans="2:55" x14ac:dyDescent="0.3">
      <c r="B203" s="24">
        <v>198</v>
      </c>
      <c r="C203" s="168"/>
      <c r="D203" s="167"/>
      <c r="E203" s="167"/>
      <c r="F203" s="167"/>
      <c r="G203" s="361"/>
      <c r="H203" s="362"/>
      <c r="I203" s="220"/>
      <c r="J203" s="164"/>
      <c r="K203" s="164"/>
      <c r="L203" s="33"/>
      <c r="M203" s="170"/>
      <c r="N203" s="171"/>
      <c r="O203" s="171"/>
      <c r="P203" s="149">
        <f t="shared" si="150"/>
        <v>0</v>
      </c>
      <c r="Q203" s="147" t="str">
        <f t="shared" si="126"/>
        <v/>
      </c>
      <c r="R203" s="147" t="str">
        <f t="shared" si="132"/>
        <v/>
      </c>
      <c r="S203" s="147" t="str">
        <f t="shared" si="133"/>
        <v/>
      </c>
      <c r="T203" s="147" t="str">
        <f t="shared" si="134"/>
        <v/>
      </c>
      <c r="U203" s="147" t="str">
        <f t="shared" si="135"/>
        <v/>
      </c>
      <c r="V203" s="148" t="e">
        <f t="shared" si="136"/>
        <v>#VALUE!</v>
      </c>
      <c r="W203" s="149" t="str">
        <f t="shared" si="137"/>
        <v/>
      </c>
      <c r="X203" s="194"/>
      <c r="Y203" s="195"/>
      <c r="Z203" s="196"/>
      <c r="AA203" s="196"/>
      <c r="AB203" s="196"/>
      <c r="AC203" s="196"/>
      <c r="AD203" s="196"/>
      <c r="AE203" s="196"/>
      <c r="AF203" s="196"/>
      <c r="AG203" s="196"/>
      <c r="AH203" s="196"/>
      <c r="AI203" s="196"/>
      <c r="AJ203" s="196"/>
      <c r="AK203" s="196"/>
      <c r="AL203" s="154" t="str">
        <f t="shared" si="130"/>
        <v/>
      </c>
      <c r="AM203" s="47"/>
      <c r="AN203" s="149">
        <f t="shared" si="138"/>
        <v>0</v>
      </c>
      <c r="AP203" s="185">
        <f t="shared" si="151"/>
        <v>0</v>
      </c>
      <c r="AQ203" s="185">
        <f t="shared" si="152"/>
        <v>0</v>
      </c>
      <c r="AR203" s="186">
        <f t="shared" si="153"/>
        <v>0</v>
      </c>
      <c r="AS203" s="186">
        <f t="shared" si="139"/>
        <v>0</v>
      </c>
      <c r="AT203" s="186">
        <f t="shared" si="140"/>
        <v>0</v>
      </c>
      <c r="AU203" s="186">
        <f t="shared" si="141"/>
        <v>0</v>
      </c>
      <c r="AV203" s="186">
        <f t="shared" si="142"/>
        <v>0</v>
      </c>
      <c r="AW203" s="186">
        <f t="shared" si="143"/>
        <v>0</v>
      </c>
      <c r="AX203" s="186">
        <f t="shared" si="144"/>
        <v>0</v>
      </c>
      <c r="AY203" s="186">
        <f t="shared" si="145"/>
        <v>0</v>
      </c>
      <c r="AZ203" s="186">
        <f t="shared" si="146"/>
        <v>0</v>
      </c>
      <c r="BA203" s="186">
        <f t="shared" si="147"/>
        <v>0</v>
      </c>
      <c r="BB203" s="186">
        <f t="shared" si="148"/>
        <v>0</v>
      </c>
      <c r="BC203" s="186">
        <f t="shared" si="149"/>
        <v>0</v>
      </c>
    </row>
    <row r="204" spans="2:55" x14ac:dyDescent="0.3">
      <c r="B204" s="25">
        <v>199</v>
      </c>
      <c r="C204" s="168"/>
      <c r="D204" s="167"/>
      <c r="E204" s="167"/>
      <c r="F204" s="167"/>
      <c r="G204" s="361"/>
      <c r="H204" s="362"/>
      <c r="I204" s="220"/>
      <c r="J204" s="164"/>
      <c r="K204" s="164"/>
      <c r="L204" s="33"/>
      <c r="M204" s="170"/>
      <c r="N204" s="171"/>
      <c r="O204" s="171"/>
      <c r="P204" s="149">
        <f t="shared" si="150"/>
        <v>0</v>
      </c>
      <c r="Q204" s="147" t="str">
        <f t="shared" si="126"/>
        <v/>
      </c>
      <c r="R204" s="147" t="str">
        <f t="shared" si="132"/>
        <v/>
      </c>
      <c r="S204" s="147" t="str">
        <f t="shared" si="133"/>
        <v/>
      </c>
      <c r="T204" s="147" t="str">
        <f t="shared" si="134"/>
        <v/>
      </c>
      <c r="U204" s="147" t="str">
        <f t="shared" si="135"/>
        <v/>
      </c>
      <c r="V204" s="148" t="e">
        <f t="shared" si="136"/>
        <v>#VALUE!</v>
      </c>
      <c r="W204" s="149" t="str">
        <f t="shared" si="137"/>
        <v/>
      </c>
      <c r="X204" s="192"/>
      <c r="Y204" s="193"/>
      <c r="Z204" s="163"/>
      <c r="AA204" s="163"/>
      <c r="AB204" s="163"/>
      <c r="AC204" s="163"/>
      <c r="AD204" s="163"/>
      <c r="AE204" s="163"/>
      <c r="AF204" s="163"/>
      <c r="AG204" s="163"/>
      <c r="AH204" s="163"/>
      <c r="AI204" s="163"/>
      <c r="AJ204" s="163"/>
      <c r="AK204" s="163"/>
      <c r="AL204" s="154" t="str">
        <f t="shared" si="130"/>
        <v/>
      </c>
      <c r="AM204" s="47"/>
      <c r="AN204" s="149">
        <f t="shared" si="138"/>
        <v>0</v>
      </c>
      <c r="AP204" s="185">
        <f t="shared" si="151"/>
        <v>0</v>
      </c>
      <c r="AQ204" s="185">
        <f t="shared" si="152"/>
        <v>0</v>
      </c>
      <c r="AR204" s="186">
        <f t="shared" si="153"/>
        <v>0</v>
      </c>
      <c r="AS204" s="186">
        <f t="shared" si="139"/>
        <v>0</v>
      </c>
      <c r="AT204" s="186">
        <f t="shared" si="140"/>
        <v>0</v>
      </c>
      <c r="AU204" s="186">
        <f t="shared" si="141"/>
        <v>0</v>
      </c>
      <c r="AV204" s="186">
        <f t="shared" si="142"/>
        <v>0</v>
      </c>
      <c r="AW204" s="186">
        <f t="shared" si="143"/>
        <v>0</v>
      </c>
      <c r="AX204" s="186">
        <f t="shared" si="144"/>
        <v>0</v>
      </c>
      <c r="AY204" s="186">
        <f t="shared" si="145"/>
        <v>0</v>
      </c>
      <c r="AZ204" s="186">
        <f t="shared" si="146"/>
        <v>0</v>
      </c>
      <c r="BA204" s="186">
        <f t="shared" si="147"/>
        <v>0</v>
      </c>
      <c r="BB204" s="186">
        <f t="shared" si="148"/>
        <v>0</v>
      </c>
      <c r="BC204" s="186">
        <f t="shared" si="149"/>
        <v>0</v>
      </c>
    </row>
    <row r="205" spans="2:55" x14ac:dyDescent="0.3">
      <c r="B205" s="24">
        <v>200</v>
      </c>
      <c r="C205" s="362"/>
      <c r="D205" s="362"/>
      <c r="E205" s="362"/>
      <c r="F205" s="167"/>
      <c r="G205" s="361"/>
      <c r="H205" s="362"/>
      <c r="I205" s="220"/>
      <c r="J205" s="164"/>
      <c r="K205" s="164"/>
      <c r="L205" s="33"/>
      <c r="M205" s="170"/>
      <c r="N205" s="171"/>
      <c r="O205" s="171"/>
      <c r="P205" s="149">
        <f t="shared" si="150"/>
        <v>0</v>
      </c>
      <c r="Q205" s="147" t="str">
        <f t="shared" si="126"/>
        <v/>
      </c>
      <c r="R205" s="147" t="str">
        <f t="shared" si="132"/>
        <v/>
      </c>
      <c r="S205" s="147" t="str">
        <f t="shared" si="133"/>
        <v/>
      </c>
      <c r="T205" s="147" t="str">
        <f t="shared" si="134"/>
        <v/>
      </c>
      <c r="U205" s="147" t="str">
        <f t="shared" si="135"/>
        <v/>
      </c>
      <c r="V205" s="148" t="e">
        <f t="shared" si="136"/>
        <v>#VALUE!</v>
      </c>
      <c r="W205" s="149" t="str">
        <f t="shared" si="137"/>
        <v/>
      </c>
      <c r="X205" s="192"/>
      <c r="Y205" s="193"/>
      <c r="Z205" s="163"/>
      <c r="AA205" s="163"/>
      <c r="AB205" s="163"/>
      <c r="AC205" s="163"/>
      <c r="AD205" s="163"/>
      <c r="AE205" s="163"/>
      <c r="AF205" s="163"/>
      <c r="AG205" s="163"/>
      <c r="AH205" s="163"/>
      <c r="AI205" s="163"/>
      <c r="AJ205" s="163"/>
      <c r="AK205" s="163"/>
      <c r="AL205" s="154" t="str">
        <f t="shared" si="130"/>
        <v/>
      </c>
      <c r="AM205" s="47"/>
      <c r="AN205" s="149">
        <f t="shared" si="138"/>
        <v>0</v>
      </c>
      <c r="AP205" s="185">
        <f t="shared" si="151"/>
        <v>0</v>
      </c>
      <c r="AQ205" s="185">
        <f t="shared" si="152"/>
        <v>0</v>
      </c>
      <c r="AR205" s="186">
        <f t="shared" si="153"/>
        <v>0</v>
      </c>
      <c r="AS205" s="186">
        <f t="shared" si="139"/>
        <v>0</v>
      </c>
      <c r="AT205" s="186">
        <f t="shared" si="140"/>
        <v>0</v>
      </c>
      <c r="AU205" s="186">
        <f t="shared" si="141"/>
        <v>0</v>
      </c>
      <c r="AV205" s="186">
        <f t="shared" si="142"/>
        <v>0</v>
      </c>
      <c r="AW205" s="186">
        <f t="shared" si="143"/>
        <v>0</v>
      </c>
      <c r="AX205" s="186">
        <f t="shared" si="144"/>
        <v>0</v>
      </c>
      <c r="AY205" s="186">
        <f t="shared" si="145"/>
        <v>0</v>
      </c>
      <c r="AZ205" s="186">
        <f t="shared" si="146"/>
        <v>0</v>
      </c>
      <c r="BA205" s="186">
        <f t="shared" si="147"/>
        <v>0</v>
      </c>
      <c r="BB205" s="186">
        <f t="shared" si="148"/>
        <v>0</v>
      </c>
      <c r="BC205" s="186">
        <f t="shared" si="149"/>
        <v>0</v>
      </c>
    </row>
    <row r="206" spans="2:55" x14ac:dyDescent="0.3">
      <c r="B206" s="25">
        <v>201</v>
      </c>
      <c r="C206" s="168"/>
      <c r="D206" s="362"/>
      <c r="E206" s="362"/>
      <c r="F206" s="167"/>
      <c r="G206" s="361"/>
      <c r="H206" s="362"/>
      <c r="I206" s="220"/>
      <c r="J206" s="164"/>
      <c r="K206" s="164"/>
      <c r="L206" s="33"/>
      <c r="M206" s="170"/>
      <c r="N206" s="171"/>
      <c r="O206" s="171"/>
      <c r="P206" s="149">
        <f t="shared" si="150"/>
        <v>0</v>
      </c>
      <c r="Q206" s="147" t="str">
        <f t="shared" si="126"/>
        <v/>
      </c>
      <c r="R206" s="147" t="str">
        <f t="shared" si="132"/>
        <v/>
      </c>
      <c r="S206" s="147" t="str">
        <f t="shared" si="133"/>
        <v/>
      </c>
      <c r="T206" s="147" t="str">
        <f t="shared" si="134"/>
        <v/>
      </c>
      <c r="U206" s="147" t="str">
        <f t="shared" si="135"/>
        <v/>
      </c>
      <c r="V206" s="148" t="e">
        <f t="shared" si="136"/>
        <v>#VALUE!</v>
      </c>
      <c r="W206" s="149" t="str">
        <f t="shared" si="137"/>
        <v/>
      </c>
      <c r="X206" s="192"/>
      <c r="Y206" s="193"/>
      <c r="Z206" s="163"/>
      <c r="AA206" s="163"/>
      <c r="AB206" s="163"/>
      <c r="AC206" s="163"/>
      <c r="AD206" s="163"/>
      <c r="AE206" s="163"/>
      <c r="AF206" s="163"/>
      <c r="AG206" s="163"/>
      <c r="AH206" s="163"/>
      <c r="AI206" s="163"/>
      <c r="AJ206" s="163"/>
      <c r="AK206" s="163"/>
      <c r="AL206" s="154" t="str">
        <f t="shared" si="130"/>
        <v/>
      </c>
      <c r="AM206" s="47"/>
      <c r="AN206" s="149">
        <f t="shared" si="138"/>
        <v>0</v>
      </c>
      <c r="AP206" s="185">
        <f t="shared" si="151"/>
        <v>0</v>
      </c>
      <c r="AQ206" s="185">
        <f t="shared" si="152"/>
        <v>0</v>
      </c>
      <c r="AR206" s="186">
        <f t="shared" si="153"/>
        <v>0</v>
      </c>
      <c r="AS206" s="186">
        <f t="shared" si="139"/>
        <v>0</v>
      </c>
      <c r="AT206" s="186">
        <f t="shared" si="140"/>
        <v>0</v>
      </c>
      <c r="AU206" s="186">
        <f t="shared" si="141"/>
        <v>0</v>
      </c>
      <c r="AV206" s="186">
        <f t="shared" si="142"/>
        <v>0</v>
      </c>
      <c r="AW206" s="186">
        <f t="shared" si="143"/>
        <v>0</v>
      </c>
      <c r="AX206" s="186">
        <f t="shared" si="144"/>
        <v>0</v>
      </c>
      <c r="AY206" s="186">
        <f t="shared" si="145"/>
        <v>0</v>
      </c>
      <c r="AZ206" s="186">
        <f t="shared" si="146"/>
        <v>0</v>
      </c>
      <c r="BA206" s="186">
        <f t="shared" si="147"/>
        <v>0</v>
      </c>
      <c r="BB206" s="186">
        <f t="shared" si="148"/>
        <v>0</v>
      </c>
      <c r="BC206" s="186">
        <f t="shared" si="149"/>
        <v>0</v>
      </c>
    </row>
    <row r="207" spans="2:55" x14ac:dyDescent="0.3">
      <c r="B207" s="24">
        <v>202</v>
      </c>
      <c r="C207" s="168"/>
      <c r="D207" s="362"/>
      <c r="E207" s="362"/>
      <c r="F207" s="167"/>
      <c r="G207" s="361"/>
      <c r="H207" s="362"/>
      <c r="I207" s="220"/>
      <c r="J207" s="165"/>
      <c r="K207" s="164"/>
      <c r="L207" s="33"/>
      <c r="M207" s="170"/>
      <c r="N207" s="171"/>
      <c r="O207" s="171"/>
      <c r="P207" s="149">
        <f t="shared" si="150"/>
        <v>0</v>
      </c>
      <c r="Q207" s="147" t="str">
        <f t="shared" si="126"/>
        <v/>
      </c>
      <c r="R207" s="147" t="str">
        <f t="shared" si="132"/>
        <v/>
      </c>
      <c r="S207" s="147" t="str">
        <f t="shared" si="133"/>
        <v/>
      </c>
      <c r="T207" s="147" t="str">
        <f t="shared" si="134"/>
        <v/>
      </c>
      <c r="U207" s="147" t="str">
        <f t="shared" si="135"/>
        <v/>
      </c>
      <c r="V207" s="148" t="e">
        <f t="shared" si="136"/>
        <v>#VALUE!</v>
      </c>
      <c r="W207" s="149" t="str">
        <f t="shared" si="137"/>
        <v/>
      </c>
      <c r="X207" s="192"/>
      <c r="Y207" s="193"/>
      <c r="Z207" s="163"/>
      <c r="AA207" s="163"/>
      <c r="AB207" s="163"/>
      <c r="AC207" s="163"/>
      <c r="AD207" s="163"/>
      <c r="AE207" s="163"/>
      <c r="AF207" s="163"/>
      <c r="AG207" s="163"/>
      <c r="AH207" s="163"/>
      <c r="AI207" s="163"/>
      <c r="AJ207" s="163"/>
      <c r="AK207" s="163"/>
      <c r="AL207" s="154" t="str">
        <f t="shared" si="130"/>
        <v/>
      </c>
      <c r="AM207" s="47"/>
      <c r="AN207" s="149">
        <f t="shared" si="138"/>
        <v>0</v>
      </c>
      <c r="AP207" s="185">
        <f t="shared" si="151"/>
        <v>0</v>
      </c>
      <c r="AQ207" s="185">
        <f t="shared" si="152"/>
        <v>0</v>
      </c>
      <c r="AR207" s="186">
        <f t="shared" si="153"/>
        <v>0</v>
      </c>
      <c r="AS207" s="186">
        <f t="shared" si="139"/>
        <v>0</v>
      </c>
      <c r="AT207" s="186">
        <f t="shared" si="140"/>
        <v>0</v>
      </c>
      <c r="AU207" s="186">
        <f t="shared" si="141"/>
        <v>0</v>
      </c>
      <c r="AV207" s="186">
        <f t="shared" si="142"/>
        <v>0</v>
      </c>
      <c r="AW207" s="186">
        <f t="shared" si="143"/>
        <v>0</v>
      </c>
      <c r="AX207" s="186">
        <f t="shared" si="144"/>
        <v>0</v>
      </c>
      <c r="AY207" s="186">
        <f t="shared" si="145"/>
        <v>0</v>
      </c>
      <c r="AZ207" s="186">
        <f t="shared" si="146"/>
        <v>0</v>
      </c>
      <c r="BA207" s="186">
        <f t="shared" si="147"/>
        <v>0</v>
      </c>
      <c r="BB207" s="186">
        <f t="shared" si="148"/>
        <v>0</v>
      </c>
      <c r="BC207" s="186">
        <f t="shared" si="149"/>
        <v>0</v>
      </c>
    </row>
    <row r="208" spans="2:55" x14ac:dyDescent="0.3">
      <c r="B208" s="25">
        <v>203</v>
      </c>
      <c r="C208" s="168"/>
      <c r="D208" s="362"/>
      <c r="E208" s="364"/>
      <c r="F208" s="167"/>
      <c r="G208" s="361"/>
      <c r="H208" s="362"/>
      <c r="I208" s="220"/>
      <c r="J208" s="165"/>
      <c r="K208" s="164"/>
      <c r="L208" s="33"/>
      <c r="M208" s="170"/>
      <c r="N208" s="171"/>
      <c r="O208" s="171"/>
      <c r="P208" s="149">
        <f t="shared" si="150"/>
        <v>0</v>
      </c>
      <c r="Q208" s="147" t="str">
        <f t="shared" si="126"/>
        <v/>
      </c>
      <c r="R208" s="147" t="str">
        <f t="shared" si="132"/>
        <v/>
      </c>
      <c r="S208" s="147" t="str">
        <f t="shared" si="133"/>
        <v/>
      </c>
      <c r="T208" s="147" t="str">
        <f t="shared" si="134"/>
        <v/>
      </c>
      <c r="U208" s="147" t="str">
        <f t="shared" si="135"/>
        <v/>
      </c>
      <c r="V208" s="148" t="e">
        <f t="shared" si="136"/>
        <v>#VALUE!</v>
      </c>
      <c r="W208" s="149" t="str">
        <f t="shared" si="137"/>
        <v/>
      </c>
      <c r="X208" s="192"/>
      <c r="Y208" s="193"/>
      <c r="Z208" s="163"/>
      <c r="AA208" s="163"/>
      <c r="AB208" s="163"/>
      <c r="AC208" s="163"/>
      <c r="AD208" s="163"/>
      <c r="AE208" s="163"/>
      <c r="AF208" s="163"/>
      <c r="AG208" s="163"/>
      <c r="AH208" s="163"/>
      <c r="AI208" s="163"/>
      <c r="AJ208" s="163"/>
      <c r="AK208" s="163"/>
      <c r="AL208" s="154" t="str">
        <f t="shared" si="130"/>
        <v/>
      </c>
      <c r="AM208" s="47"/>
      <c r="AN208" s="149">
        <f t="shared" si="138"/>
        <v>0</v>
      </c>
      <c r="AP208" s="185">
        <f t="shared" si="151"/>
        <v>0</v>
      </c>
      <c r="AQ208" s="185">
        <f t="shared" si="152"/>
        <v>0</v>
      </c>
      <c r="AR208" s="186">
        <f t="shared" si="153"/>
        <v>0</v>
      </c>
      <c r="AS208" s="186">
        <f t="shared" si="139"/>
        <v>0</v>
      </c>
      <c r="AT208" s="186">
        <f t="shared" si="140"/>
        <v>0</v>
      </c>
      <c r="AU208" s="186">
        <f t="shared" si="141"/>
        <v>0</v>
      </c>
      <c r="AV208" s="186">
        <f t="shared" si="142"/>
        <v>0</v>
      </c>
      <c r="AW208" s="186">
        <f t="shared" si="143"/>
        <v>0</v>
      </c>
      <c r="AX208" s="186">
        <f t="shared" si="144"/>
        <v>0</v>
      </c>
      <c r="AY208" s="186">
        <f t="shared" si="145"/>
        <v>0</v>
      </c>
      <c r="AZ208" s="186">
        <f t="shared" si="146"/>
        <v>0</v>
      </c>
      <c r="BA208" s="186">
        <f t="shared" si="147"/>
        <v>0</v>
      </c>
      <c r="BB208" s="186">
        <f t="shared" si="148"/>
        <v>0</v>
      </c>
      <c r="BC208" s="186">
        <f t="shared" si="149"/>
        <v>0</v>
      </c>
    </row>
    <row r="209" spans="2:55" x14ac:dyDescent="0.3">
      <c r="B209" s="24">
        <v>204</v>
      </c>
      <c r="C209" s="168"/>
      <c r="D209" s="167"/>
      <c r="E209" s="362"/>
      <c r="F209" s="167"/>
      <c r="G209" s="361"/>
      <c r="H209" s="362"/>
      <c r="I209" s="221"/>
      <c r="J209" s="165"/>
      <c r="K209" s="164"/>
      <c r="L209" s="33"/>
      <c r="M209" s="228"/>
      <c r="N209" s="171"/>
      <c r="O209" s="171"/>
      <c r="P209" s="149">
        <f t="shared" si="150"/>
        <v>0</v>
      </c>
      <c r="Q209" s="147" t="str">
        <f t="shared" si="126"/>
        <v/>
      </c>
      <c r="R209" s="147" t="str">
        <f t="shared" si="132"/>
        <v/>
      </c>
      <c r="S209" s="147" t="str">
        <f t="shared" si="133"/>
        <v/>
      </c>
      <c r="T209" s="147" t="str">
        <f t="shared" si="134"/>
        <v/>
      </c>
      <c r="U209" s="147" t="str">
        <f t="shared" si="135"/>
        <v/>
      </c>
      <c r="V209" s="148" t="e">
        <f t="shared" si="136"/>
        <v>#VALUE!</v>
      </c>
      <c r="W209" s="149" t="str">
        <f t="shared" si="137"/>
        <v/>
      </c>
      <c r="X209" s="192"/>
      <c r="Y209" s="193"/>
      <c r="Z209" s="163"/>
      <c r="AA209" s="163"/>
      <c r="AB209" s="163"/>
      <c r="AC209" s="163"/>
      <c r="AD209" s="163"/>
      <c r="AE209" s="163"/>
      <c r="AF209" s="163"/>
      <c r="AG209" s="163"/>
      <c r="AH209" s="163"/>
      <c r="AI209" s="163"/>
      <c r="AJ209" s="163"/>
      <c r="AK209" s="163"/>
      <c r="AL209" s="154" t="str">
        <f t="shared" si="130"/>
        <v/>
      </c>
      <c r="AM209" s="47"/>
      <c r="AN209" s="149">
        <f t="shared" si="138"/>
        <v>0</v>
      </c>
      <c r="AP209" s="185">
        <f t="shared" si="151"/>
        <v>0</v>
      </c>
      <c r="AQ209" s="185">
        <f t="shared" si="152"/>
        <v>0</v>
      </c>
      <c r="AR209" s="186">
        <f t="shared" si="153"/>
        <v>0</v>
      </c>
      <c r="AS209" s="186">
        <f t="shared" si="139"/>
        <v>0</v>
      </c>
      <c r="AT209" s="186">
        <f t="shared" si="140"/>
        <v>0</v>
      </c>
      <c r="AU209" s="186">
        <f t="shared" si="141"/>
        <v>0</v>
      </c>
      <c r="AV209" s="186">
        <f t="shared" si="142"/>
        <v>0</v>
      </c>
      <c r="AW209" s="186">
        <f t="shared" si="143"/>
        <v>0</v>
      </c>
      <c r="AX209" s="186">
        <f t="shared" si="144"/>
        <v>0</v>
      </c>
      <c r="AY209" s="186">
        <f t="shared" si="145"/>
        <v>0</v>
      </c>
      <c r="AZ209" s="186">
        <f t="shared" si="146"/>
        <v>0</v>
      </c>
      <c r="BA209" s="186">
        <f t="shared" si="147"/>
        <v>0</v>
      </c>
      <c r="BB209" s="186">
        <f t="shared" si="148"/>
        <v>0</v>
      </c>
      <c r="BC209" s="186">
        <f t="shared" si="149"/>
        <v>0</v>
      </c>
    </row>
    <row r="210" spans="2:55" x14ac:dyDescent="0.3">
      <c r="B210" s="25">
        <v>205</v>
      </c>
      <c r="C210" s="168"/>
      <c r="D210" s="167"/>
      <c r="E210" s="363"/>
      <c r="F210" s="167"/>
      <c r="G210" s="361"/>
      <c r="H210" s="362"/>
      <c r="I210" s="220"/>
      <c r="J210" s="165"/>
      <c r="K210" s="164"/>
      <c r="L210" s="33"/>
      <c r="M210" s="229"/>
      <c r="N210" s="225"/>
      <c r="O210" s="225"/>
      <c r="P210" s="147">
        <f t="shared" si="150"/>
        <v>0</v>
      </c>
      <c r="Q210" s="147" t="str">
        <f t="shared" si="126"/>
        <v/>
      </c>
      <c r="R210" s="147" t="str">
        <f t="shared" si="132"/>
        <v/>
      </c>
      <c r="S210" s="147" t="str">
        <f t="shared" si="133"/>
        <v/>
      </c>
      <c r="T210" s="147" t="str">
        <f t="shared" si="134"/>
        <v/>
      </c>
      <c r="U210" s="147" t="str">
        <f t="shared" si="135"/>
        <v/>
      </c>
      <c r="V210" s="148" t="e">
        <f t="shared" si="136"/>
        <v>#VALUE!</v>
      </c>
      <c r="W210" s="149" t="str">
        <f t="shared" si="137"/>
        <v/>
      </c>
      <c r="X210" s="192"/>
      <c r="Y210" s="193"/>
      <c r="Z210" s="163"/>
      <c r="AA210" s="163"/>
      <c r="AB210" s="163"/>
      <c r="AC210" s="163"/>
      <c r="AD210" s="163"/>
      <c r="AE210" s="163"/>
      <c r="AF210" s="163"/>
      <c r="AG210" s="163"/>
      <c r="AH210" s="163"/>
      <c r="AI210" s="163"/>
      <c r="AJ210" s="163"/>
      <c r="AK210" s="163"/>
      <c r="AL210" s="154" t="str">
        <f t="shared" si="130"/>
        <v/>
      </c>
      <c r="AM210" s="47"/>
      <c r="AN210" s="147">
        <f t="shared" si="138"/>
        <v>0</v>
      </c>
      <c r="AP210" s="185">
        <f t="shared" si="151"/>
        <v>0</v>
      </c>
      <c r="AQ210" s="185">
        <f t="shared" si="152"/>
        <v>0</v>
      </c>
      <c r="AR210" s="186">
        <f t="shared" si="153"/>
        <v>0</v>
      </c>
      <c r="AS210" s="186">
        <f t="shared" si="139"/>
        <v>0</v>
      </c>
      <c r="AT210" s="186">
        <f t="shared" si="140"/>
        <v>0</v>
      </c>
      <c r="AU210" s="186">
        <f t="shared" si="141"/>
        <v>0</v>
      </c>
      <c r="AV210" s="186">
        <f t="shared" si="142"/>
        <v>0</v>
      </c>
      <c r="AW210" s="186">
        <f t="shared" si="143"/>
        <v>0</v>
      </c>
      <c r="AX210" s="186">
        <f t="shared" si="144"/>
        <v>0</v>
      </c>
      <c r="AY210" s="186">
        <f t="shared" si="145"/>
        <v>0</v>
      </c>
      <c r="AZ210" s="186">
        <f t="shared" si="146"/>
        <v>0</v>
      </c>
      <c r="BA210" s="186">
        <f t="shared" si="147"/>
        <v>0</v>
      </c>
      <c r="BB210" s="186">
        <f t="shared" si="148"/>
        <v>0</v>
      </c>
      <c r="BC210" s="186">
        <f t="shared" si="149"/>
        <v>0</v>
      </c>
    </row>
    <row r="211" spans="2:55" x14ac:dyDescent="0.3">
      <c r="B211" s="24">
        <v>206</v>
      </c>
      <c r="C211" s="362"/>
      <c r="D211" s="362"/>
      <c r="E211" s="363"/>
      <c r="F211" s="167"/>
      <c r="G211" s="361"/>
      <c r="H211" s="362"/>
      <c r="I211" s="220"/>
      <c r="J211" s="165"/>
      <c r="K211" s="164"/>
      <c r="L211" s="41"/>
      <c r="M211" s="229"/>
      <c r="N211" s="225"/>
      <c r="O211" s="225"/>
      <c r="P211" s="147">
        <f t="shared" si="150"/>
        <v>0</v>
      </c>
      <c r="Q211" s="147" t="str">
        <f t="shared" ref="Q211:Q212" si="154">IF(N211="","",IF(N211="","",IF(N211-P211="","",N211-P211)))</f>
        <v/>
      </c>
      <c r="R211" s="147" t="str">
        <f t="shared" si="132"/>
        <v/>
      </c>
      <c r="S211" s="147" t="str">
        <f t="shared" si="133"/>
        <v/>
      </c>
      <c r="T211" s="147" t="str">
        <f t="shared" si="134"/>
        <v/>
      </c>
      <c r="U211" s="147" t="str">
        <f t="shared" si="135"/>
        <v/>
      </c>
      <c r="V211" s="148" t="e">
        <f t="shared" si="136"/>
        <v>#VALUE!</v>
      </c>
      <c r="W211" s="149" t="str">
        <f t="shared" si="137"/>
        <v/>
      </c>
      <c r="X211" s="192"/>
      <c r="Y211" s="193"/>
      <c r="Z211" s="163"/>
      <c r="AA211" s="163"/>
      <c r="AB211" s="163"/>
      <c r="AC211" s="163"/>
      <c r="AD211" s="163"/>
      <c r="AE211" s="163"/>
      <c r="AF211" s="163"/>
      <c r="AG211" s="163"/>
      <c r="AH211" s="163"/>
      <c r="AI211" s="163"/>
      <c r="AJ211" s="163"/>
      <c r="AK211" s="163"/>
      <c r="AL211" s="154" t="str">
        <f t="shared" ref="AL211:AL213" si="155">IF(SUM(Z211:AK211)=0,"",SUM(Z211:AK211))</f>
        <v/>
      </c>
      <c r="AM211" s="47"/>
      <c r="AN211" s="147">
        <f t="shared" si="138"/>
        <v>0</v>
      </c>
      <c r="AP211" s="185">
        <f t="shared" si="151"/>
        <v>0</v>
      </c>
      <c r="AQ211" s="185">
        <f t="shared" si="152"/>
        <v>0</v>
      </c>
      <c r="AR211" s="186">
        <f t="shared" si="153"/>
        <v>0</v>
      </c>
      <c r="AS211" s="186">
        <f t="shared" si="139"/>
        <v>0</v>
      </c>
      <c r="AT211" s="186">
        <f t="shared" si="140"/>
        <v>0</v>
      </c>
      <c r="AU211" s="186">
        <f t="shared" si="141"/>
        <v>0</v>
      </c>
      <c r="AV211" s="186">
        <f t="shared" si="142"/>
        <v>0</v>
      </c>
      <c r="AW211" s="186">
        <f t="shared" si="143"/>
        <v>0</v>
      </c>
      <c r="AX211" s="186">
        <f t="shared" si="144"/>
        <v>0</v>
      </c>
      <c r="AY211" s="186">
        <f t="shared" si="145"/>
        <v>0</v>
      </c>
      <c r="AZ211" s="186">
        <f t="shared" si="146"/>
        <v>0</v>
      </c>
      <c r="BA211" s="186">
        <f t="shared" si="147"/>
        <v>0</v>
      </c>
      <c r="BB211" s="186">
        <f t="shared" si="148"/>
        <v>0</v>
      </c>
      <c r="BC211" s="186">
        <f t="shared" si="149"/>
        <v>0</v>
      </c>
    </row>
    <row r="212" spans="2:55" x14ac:dyDescent="0.3">
      <c r="B212" s="25">
        <v>207</v>
      </c>
      <c r="C212" s="168"/>
      <c r="D212" s="167"/>
      <c r="E212" s="167"/>
      <c r="F212" s="167"/>
      <c r="G212" s="361"/>
      <c r="H212" s="168"/>
      <c r="I212" s="220"/>
      <c r="J212" s="164"/>
      <c r="K212" s="164"/>
      <c r="L212" s="33"/>
      <c r="M212" s="170"/>
      <c r="N212" s="171"/>
      <c r="O212" s="171"/>
      <c r="P212" s="147">
        <f t="shared" si="150"/>
        <v>0</v>
      </c>
      <c r="Q212" s="147" t="str">
        <f t="shared" si="154"/>
        <v/>
      </c>
      <c r="R212" s="147" t="str">
        <f t="shared" si="132"/>
        <v/>
      </c>
      <c r="S212" s="147" t="str">
        <f t="shared" si="133"/>
        <v/>
      </c>
      <c r="T212" s="147" t="str">
        <f t="shared" si="134"/>
        <v/>
      </c>
      <c r="U212" s="147" t="str">
        <f t="shared" si="135"/>
        <v/>
      </c>
      <c r="V212" s="148" t="e">
        <f t="shared" si="136"/>
        <v>#VALUE!</v>
      </c>
      <c r="W212" s="149" t="str">
        <f t="shared" si="137"/>
        <v/>
      </c>
      <c r="X212" s="192"/>
      <c r="Y212" s="193"/>
      <c r="Z212" s="163"/>
      <c r="AA212" s="163"/>
      <c r="AB212" s="163"/>
      <c r="AC212" s="163"/>
      <c r="AD212" s="163"/>
      <c r="AE212" s="163"/>
      <c r="AF212" s="163"/>
      <c r="AG212" s="163"/>
      <c r="AH212" s="163"/>
      <c r="AI212" s="163"/>
      <c r="AJ212" s="163"/>
      <c r="AK212" s="163"/>
      <c r="AL212" s="154" t="str">
        <f t="shared" si="155"/>
        <v/>
      </c>
      <c r="AM212" s="47"/>
      <c r="AN212" s="149">
        <f t="shared" si="138"/>
        <v>0</v>
      </c>
      <c r="AP212" s="185">
        <f t="shared" si="151"/>
        <v>0</v>
      </c>
      <c r="AQ212" s="185">
        <f t="shared" si="152"/>
        <v>0</v>
      </c>
      <c r="AR212" s="186">
        <f t="shared" si="153"/>
        <v>0</v>
      </c>
      <c r="AS212" s="186">
        <f t="shared" si="139"/>
        <v>0</v>
      </c>
      <c r="AT212" s="186">
        <f t="shared" si="140"/>
        <v>0</v>
      </c>
      <c r="AU212" s="186">
        <f t="shared" si="141"/>
        <v>0</v>
      </c>
      <c r="AV212" s="186">
        <f t="shared" si="142"/>
        <v>0</v>
      </c>
      <c r="AW212" s="186">
        <f t="shared" si="143"/>
        <v>0</v>
      </c>
      <c r="AX212" s="186">
        <f t="shared" si="144"/>
        <v>0</v>
      </c>
      <c r="AY212" s="186">
        <f t="shared" si="145"/>
        <v>0</v>
      </c>
      <c r="AZ212" s="186">
        <f t="shared" si="146"/>
        <v>0</v>
      </c>
      <c r="BA212" s="186">
        <f t="shared" si="147"/>
        <v>0</v>
      </c>
      <c r="BB212" s="186">
        <f t="shared" si="148"/>
        <v>0</v>
      </c>
      <c r="BC212" s="186">
        <f t="shared" si="149"/>
        <v>0</v>
      </c>
    </row>
    <row r="213" spans="2:55" x14ac:dyDescent="0.3">
      <c r="B213" s="24">
        <v>208</v>
      </c>
      <c r="C213" s="168"/>
      <c r="D213" s="167"/>
      <c r="E213" s="167"/>
      <c r="F213" s="167"/>
      <c r="G213" s="362"/>
      <c r="H213" s="168"/>
      <c r="I213" s="220"/>
      <c r="J213" s="164"/>
      <c r="K213" s="164"/>
      <c r="L213" s="41"/>
      <c r="M213" s="170"/>
      <c r="N213" s="171"/>
      <c r="O213" s="171"/>
      <c r="P213" s="149">
        <f t="shared" si="150"/>
        <v>0</v>
      </c>
      <c r="Q213" s="147" t="str">
        <f>IF(N213="","",IF(N213="","",IF(N213-P213="","",N213-P213)))</f>
        <v/>
      </c>
      <c r="R213" s="147" t="str">
        <f t="shared" si="132"/>
        <v/>
      </c>
      <c r="S213" s="147" t="str">
        <f t="shared" si="133"/>
        <v/>
      </c>
      <c r="T213" s="147" t="str">
        <f t="shared" si="134"/>
        <v/>
      </c>
      <c r="U213" s="147" t="str">
        <f t="shared" si="135"/>
        <v/>
      </c>
      <c r="V213" s="148" t="e">
        <f t="shared" si="136"/>
        <v>#VALUE!</v>
      </c>
      <c r="W213" s="149" t="str">
        <f t="shared" si="137"/>
        <v/>
      </c>
      <c r="X213" s="192"/>
      <c r="Y213" s="193"/>
      <c r="Z213" s="163"/>
      <c r="AA213" s="163"/>
      <c r="AB213" s="163"/>
      <c r="AC213" s="163"/>
      <c r="AD213" s="163"/>
      <c r="AE213" s="163"/>
      <c r="AF213" s="163"/>
      <c r="AG213" s="163"/>
      <c r="AH213" s="163"/>
      <c r="AI213" s="163"/>
      <c r="AJ213" s="163"/>
      <c r="AK213" s="163"/>
      <c r="AL213" s="154" t="str">
        <f t="shared" si="155"/>
        <v/>
      </c>
      <c r="AM213" s="47"/>
      <c r="AN213" s="149">
        <f t="shared" si="138"/>
        <v>0</v>
      </c>
      <c r="AP213" s="185">
        <f t="shared" si="151"/>
        <v>0</v>
      </c>
      <c r="AQ213" s="185">
        <f t="shared" si="152"/>
        <v>0</v>
      </c>
      <c r="AR213" s="186">
        <f t="shared" si="153"/>
        <v>0</v>
      </c>
      <c r="AS213" s="186">
        <f t="shared" si="139"/>
        <v>0</v>
      </c>
      <c r="AT213" s="186">
        <f t="shared" si="140"/>
        <v>0</v>
      </c>
      <c r="AU213" s="186">
        <f t="shared" si="141"/>
        <v>0</v>
      </c>
      <c r="AV213" s="186">
        <f t="shared" si="142"/>
        <v>0</v>
      </c>
      <c r="AW213" s="186">
        <f t="shared" si="143"/>
        <v>0</v>
      </c>
      <c r="AX213" s="186">
        <f t="shared" si="144"/>
        <v>0</v>
      </c>
      <c r="AY213" s="186">
        <f t="shared" si="145"/>
        <v>0</v>
      </c>
      <c r="AZ213" s="186">
        <f t="shared" si="146"/>
        <v>0</v>
      </c>
      <c r="BA213" s="186">
        <f t="shared" si="147"/>
        <v>0</v>
      </c>
      <c r="BB213" s="186">
        <f t="shared" si="148"/>
        <v>0</v>
      </c>
      <c r="BC213" s="186">
        <f t="shared" si="149"/>
        <v>0</v>
      </c>
    </row>
    <row r="214" spans="2:55" x14ac:dyDescent="0.3">
      <c r="B214" s="25">
        <v>209</v>
      </c>
      <c r="C214" s="168"/>
      <c r="D214" s="167"/>
      <c r="E214" s="167"/>
      <c r="F214" s="167"/>
      <c r="G214" s="362"/>
      <c r="H214" s="168"/>
      <c r="I214" s="220"/>
      <c r="J214" s="164"/>
      <c r="K214" s="164"/>
      <c r="L214" s="33"/>
      <c r="M214" s="229"/>
      <c r="N214" s="171"/>
      <c r="O214" s="171"/>
      <c r="P214" s="149">
        <f t="shared" si="150"/>
        <v>0</v>
      </c>
      <c r="Q214" s="147" t="str">
        <f t="shared" ref="Q214:Q219" si="156">IF(N214="","",IF(N214="","",IF(N214-P214="","",N214-P214)))</f>
        <v/>
      </c>
      <c r="R214" s="147" t="str">
        <f t="shared" si="132"/>
        <v/>
      </c>
      <c r="S214" s="147" t="str">
        <f t="shared" si="133"/>
        <v/>
      </c>
      <c r="T214" s="147" t="str">
        <f t="shared" si="134"/>
        <v/>
      </c>
      <c r="U214" s="147" t="str">
        <f t="shared" si="135"/>
        <v/>
      </c>
      <c r="V214" s="148" t="e">
        <f t="shared" si="136"/>
        <v>#VALUE!</v>
      </c>
      <c r="W214" s="149" t="str">
        <f t="shared" si="137"/>
        <v/>
      </c>
      <c r="X214" s="192"/>
      <c r="Y214" s="193"/>
      <c r="Z214" s="163"/>
      <c r="AA214" s="163"/>
      <c r="AB214" s="163"/>
      <c r="AC214" s="163"/>
      <c r="AD214" s="163"/>
      <c r="AE214" s="163"/>
      <c r="AF214" s="163"/>
      <c r="AG214" s="163"/>
      <c r="AH214" s="163"/>
      <c r="AI214" s="163"/>
      <c r="AJ214" s="163"/>
      <c r="AK214" s="163"/>
      <c r="AL214" s="154" t="str">
        <f t="shared" ref="AL214:AL219" si="157">IF(SUM(Z214:AK214)=0,"",SUM(Z214:AK214))</f>
        <v/>
      </c>
      <c r="AM214" s="47"/>
      <c r="AN214" s="149">
        <f t="shared" si="138"/>
        <v>0</v>
      </c>
      <c r="AP214" s="185">
        <f t="shared" si="151"/>
        <v>0</v>
      </c>
      <c r="AQ214" s="185">
        <f t="shared" si="152"/>
        <v>0</v>
      </c>
      <c r="AR214" s="186">
        <f t="shared" si="153"/>
        <v>0</v>
      </c>
      <c r="AS214" s="186">
        <f t="shared" si="139"/>
        <v>0</v>
      </c>
      <c r="AT214" s="186">
        <f t="shared" si="140"/>
        <v>0</v>
      </c>
      <c r="AU214" s="186">
        <f t="shared" si="141"/>
        <v>0</v>
      </c>
      <c r="AV214" s="186">
        <f t="shared" si="142"/>
        <v>0</v>
      </c>
      <c r="AW214" s="186">
        <f t="shared" si="143"/>
        <v>0</v>
      </c>
      <c r="AX214" s="186">
        <f t="shared" si="144"/>
        <v>0</v>
      </c>
      <c r="AY214" s="186">
        <f t="shared" si="145"/>
        <v>0</v>
      </c>
      <c r="AZ214" s="186">
        <f t="shared" si="146"/>
        <v>0</v>
      </c>
      <c r="BA214" s="186">
        <f t="shared" si="147"/>
        <v>0</v>
      </c>
      <c r="BB214" s="186">
        <f t="shared" si="148"/>
        <v>0</v>
      </c>
      <c r="BC214" s="186">
        <f t="shared" si="149"/>
        <v>0</v>
      </c>
    </row>
    <row r="215" spans="2:55" x14ac:dyDescent="0.3">
      <c r="B215" s="24">
        <v>210</v>
      </c>
      <c r="C215" s="168"/>
      <c r="D215" s="167"/>
      <c r="E215" s="167"/>
      <c r="F215" s="167"/>
      <c r="G215" s="362"/>
      <c r="H215" s="168"/>
      <c r="I215" s="220"/>
      <c r="J215" s="164"/>
      <c r="K215" s="164"/>
      <c r="L215" s="33"/>
      <c r="M215" s="229"/>
      <c r="N215" s="171"/>
      <c r="O215" s="171"/>
      <c r="P215" s="149">
        <f t="shared" si="150"/>
        <v>0</v>
      </c>
      <c r="Q215" s="147" t="str">
        <f t="shared" si="156"/>
        <v/>
      </c>
      <c r="R215" s="147" t="str">
        <f t="shared" si="132"/>
        <v/>
      </c>
      <c r="S215" s="147" t="str">
        <f t="shared" si="133"/>
        <v/>
      </c>
      <c r="T215" s="147" t="str">
        <f t="shared" si="134"/>
        <v/>
      </c>
      <c r="U215" s="147" t="str">
        <f t="shared" si="135"/>
        <v/>
      </c>
      <c r="V215" s="148" t="e">
        <f t="shared" si="136"/>
        <v>#VALUE!</v>
      </c>
      <c r="W215" s="149" t="str">
        <f t="shared" si="137"/>
        <v/>
      </c>
      <c r="X215" s="192"/>
      <c r="Y215" s="193"/>
      <c r="Z215" s="163"/>
      <c r="AA215" s="163"/>
      <c r="AB215" s="163"/>
      <c r="AC215" s="163"/>
      <c r="AD215" s="163"/>
      <c r="AE215" s="205"/>
      <c r="AF215" s="163"/>
      <c r="AG215" s="163"/>
      <c r="AH215" s="163"/>
      <c r="AI215" s="163"/>
      <c r="AJ215" s="163"/>
      <c r="AK215" s="163"/>
      <c r="AL215" s="154" t="str">
        <f t="shared" si="157"/>
        <v/>
      </c>
      <c r="AM215" s="47"/>
      <c r="AN215" s="149">
        <f t="shared" si="138"/>
        <v>0</v>
      </c>
      <c r="AP215" s="185">
        <f t="shared" si="151"/>
        <v>0</v>
      </c>
      <c r="AQ215" s="185">
        <f t="shared" si="152"/>
        <v>0</v>
      </c>
      <c r="AR215" s="186">
        <f t="shared" si="153"/>
        <v>0</v>
      </c>
      <c r="AS215" s="186">
        <f t="shared" si="139"/>
        <v>0</v>
      </c>
      <c r="AT215" s="186">
        <f t="shared" si="140"/>
        <v>0</v>
      </c>
      <c r="AU215" s="186">
        <f t="shared" si="141"/>
        <v>0</v>
      </c>
      <c r="AV215" s="186">
        <f t="shared" si="142"/>
        <v>0</v>
      </c>
      <c r="AW215" s="186">
        <f t="shared" si="143"/>
        <v>0</v>
      </c>
      <c r="AX215" s="186">
        <f t="shared" si="144"/>
        <v>0</v>
      </c>
      <c r="AY215" s="186">
        <f t="shared" si="145"/>
        <v>0</v>
      </c>
      <c r="AZ215" s="186">
        <f t="shared" si="146"/>
        <v>0</v>
      </c>
      <c r="BA215" s="186">
        <f t="shared" si="147"/>
        <v>0</v>
      </c>
      <c r="BB215" s="186">
        <f t="shared" si="148"/>
        <v>0</v>
      </c>
      <c r="BC215" s="186">
        <f t="shared" si="149"/>
        <v>0</v>
      </c>
    </row>
    <row r="216" spans="2:55" x14ac:dyDescent="0.3">
      <c r="B216" s="25">
        <v>211</v>
      </c>
      <c r="C216" s="168"/>
      <c r="D216" s="167"/>
      <c r="E216" s="167"/>
      <c r="F216" s="167"/>
      <c r="G216" s="362"/>
      <c r="H216" s="168"/>
      <c r="I216" s="220"/>
      <c r="J216" s="164"/>
      <c r="K216" s="164"/>
      <c r="L216" s="33"/>
      <c r="M216" s="229"/>
      <c r="N216" s="171"/>
      <c r="O216" s="171"/>
      <c r="P216" s="149">
        <f t="shared" si="150"/>
        <v>0</v>
      </c>
      <c r="Q216" s="147" t="str">
        <f t="shared" si="156"/>
        <v/>
      </c>
      <c r="R216" s="147" t="str">
        <f t="shared" si="132"/>
        <v/>
      </c>
      <c r="S216" s="147" t="str">
        <f t="shared" si="133"/>
        <v/>
      </c>
      <c r="T216" s="147" t="str">
        <f t="shared" si="134"/>
        <v/>
      </c>
      <c r="U216" s="147" t="str">
        <f t="shared" si="135"/>
        <v/>
      </c>
      <c r="V216" s="148" t="e">
        <f t="shared" si="136"/>
        <v>#VALUE!</v>
      </c>
      <c r="W216" s="149" t="str">
        <f t="shared" si="137"/>
        <v/>
      </c>
      <c r="X216" s="192"/>
      <c r="Y216" s="193"/>
      <c r="Z216" s="163"/>
      <c r="AA216" s="163"/>
      <c r="AB216" s="163"/>
      <c r="AC216" s="163"/>
      <c r="AD216" s="163"/>
      <c r="AE216" s="163"/>
      <c r="AF216" s="163"/>
      <c r="AG216" s="163"/>
      <c r="AH216" s="163"/>
      <c r="AI216" s="163"/>
      <c r="AJ216" s="163"/>
      <c r="AK216" s="163"/>
      <c r="AL216" s="154" t="str">
        <f t="shared" si="157"/>
        <v/>
      </c>
      <c r="AM216" s="47"/>
      <c r="AN216" s="149">
        <f t="shared" si="138"/>
        <v>0</v>
      </c>
      <c r="AP216" s="185">
        <f t="shared" si="151"/>
        <v>0</v>
      </c>
      <c r="AQ216" s="185">
        <f t="shared" si="152"/>
        <v>0</v>
      </c>
      <c r="AR216" s="186">
        <f t="shared" si="153"/>
        <v>0</v>
      </c>
      <c r="AS216" s="186">
        <f t="shared" si="139"/>
        <v>0</v>
      </c>
      <c r="AT216" s="186">
        <f t="shared" si="140"/>
        <v>0</v>
      </c>
      <c r="AU216" s="186">
        <f t="shared" si="141"/>
        <v>0</v>
      </c>
      <c r="AV216" s="186">
        <f t="shared" si="142"/>
        <v>0</v>
      </c>
      <c r="AW216" s="186">
        <f t="shared" si="143"/>
        <v>0</v>
      </c>
      <c r="AX216" s="186">
        <f t="shared" si="144"/>
        <v>0</v>
      </c>
      <c r="AY216" s="186">
        <f t="shared" si="145"/>
        <v>0</v>
      </c>
      <c r="AZ216" s="186">
        <f t="shared" si="146"/>
        <v>0</v>
      </c>
      <c r="BA216" s="186">
        <f t="shared" si="147"/>
        <v>0</v>
      </c>
      <c r="BB216" s="186">
        <f t="shared" si="148"/>
        <v>0</v>
      </c>
      <c r="BC216" s="186">
        <f t="shared" si="149"/>
        <v>0</v>
      </c>
    </row>
    <row r="217" spans="2:55" x14ac:dyDescent="0.3">
      <c r="B217" s="24">
        <v>212</v>
      </c>
      <c r="C217" s="168"/>
      <c r="D217" s="167"/>
      <c r="E217" s="167"/>
      <c r="F217" s="167"/>
      <c r="G217" s="362"/>
      <c r="H217" s="168"/>
      <c r="I217" s="220"/>
      <c r="J217" s="114"/>
      <c r="K217" s="164"/>
      <c r="L217" s="31"/>
      <c r="M217" s="170"/>
      <c r="N217" s="171"/>
      <c r="O217" s="171"/>
      <c r="P217" s="149">
        <f t="shared" si="150"/>
        <v>0</v>
      </c>
      <c r="Q217" s="147" t="str">
        <f t="shared" si="156"/>
        <v/>
      </c>
      <c r="R217" s="147" t="str">
        <f t="shared" si="132"/>
        <v/>
      </c>
      <c r="S217" s="147" t="str">
        <f t="shared" si="133"/>
        <v/>
      </c>
      <c r="T217" s="147" t="str">
        <f t="shared" si="134"/>
        <v/>
      </c>
      <c r="U217" s="147" t="str">
        <f t="shared" si="135"/>
        <v/>
      </c>
      <c r="V217" s="148" t="e">
        <f t="shared" si="136"/>
        <v>#VALUE!</v>
      </c>
      <c r="W217" s="149" t="str">
        <f t="shared" si="137"/>
        <v/>
      </c>
      <c r="X217" s="189"/>
      <c r="Y217" s="190"/>
      <c r="Z217" s="191"/>
      <c r="AA217" s="191"/>
      <c r="AB217" s="191"/>
      <c r="AC217" s="191"/>
      <c r="AD217" s="191"/>
      <c r="AE217" s="191"/>
      <c r="AF217" s="191"/>
      <c r="AG217" s="191"/>
      <c r="AH217" s="191"/>
      <c r="AI217" s="191"/>
      <c r="AJ217" s="191"/>
      <c r="AK217" s="191"/>
      <c r="AL217" s="154" t="str">
        <f t="shared" si="157"/>
        <v/>
      </c>
      <c r="AM217" s="46"/>
      <c r="AN217" s="149">
        <f t="shared" si="138"/>
        <v>0</v>
      </c>
      <c r="AP217" s="185">
        <f t="shared" si="151"/>
        <v>0</v>
      </c>
      <c r="AQ217" s="185">
        <f t="shared" si="152"/>
        <v>0</v>
      </c>
      <c r="AR217" s="186">
        <f t="shared" si="153"/>
        <v>0</v>
      </c>
      <c r="AS217" s="186">
        <f t="shared" si="139"/>
        <v>0</v>
      </c>
      <c r="AT217" s="186">
        <f t="shared" si="140"/>
        <v>0</v>
      </c>
      <c r="AU217" s="186">
        <f t="shared" si="141"/>
        <v>0</v>
      </c>
      <c r="AV217" s="186">
        <f t="shared" si="142"/>
        <v>0</v>
      </c>
      <c r="AW217" s="186">
        <f t="shared" si="143"/>
        <v>0</v>
      </c>
      <c r="AX217" s="186">
        <f t="shared" si="144"/>
        <v>0</v>
      </c>
      <c r="AY217" s="186">
        <f t="shared" si="145"/>
        <v>0</v>
      </c>
      <c r="AZ217" s="186">
        <f t="shared" si="146"/>
        <v>0</v>
      </c>
      <c r="BA217" s="186">
        <f t="shared" si="147"/>
        <v>0</v>
      </c>
      <c r="BB217" s="186">
        <f t="shared" si="148"/>
        <v>0</v>
      </c>
      <c r="BC217" s="186">
        <f t="shared" si="149"/>
        <v>0</v>
      </c>
    </row>
    <row r="218" spans="2:55" x14ac:dyDescent="0.3">
      <c r="B218" s="25">
        <v>213</v>
      </c>
      <c r="C218" s="168"/>
      <c r="D218" s="168"/>
      <c r="E218" s="167"/>
      <c r="F218" s="167"/>
      <c r="G218" s="362"/>
      <c r="H218" s="168"/>
      <c r="I218" s="220"/>
      <c r="J218" s="114"/>
      <c r="K218" s="164"/>
      <c r="L218" s="31"/>
      <c r="M218" s="229"/>
      <c r="N218" s="171"/>
      <c r="O218" s="171"/>
      <c r="P218" s="149">
        <f t="shared" si="150"/>
        <v>0</v>
      </c>
      <c r="Q218" s="147" t="str">
        <f t="shared" si="156"/>
        <v/>
      </c>
      <c r="R218" s="147" t="str">
        <f t="shared" si="132"/>
        <v/>
      </c>
      <c r="S218" s="147" t="str">
        <f t="shared" si="133"/>
        <v/>
      </c>
      <c r="T218" s="147" t="str">
        <f t="shared" si="134"/>
        <v/>
      </c>
      <c r="U218" s="147" t="str">
        <f t="shared" si="135"/>
        <v/>
      </c>
      <c r="V218" s="148" t="e">
        <f t="shared" si="136"/>
        <v>#VALUE!</v>
      </c>
      <c r="W218" s="149" t="str">
        <f t="shared" si="137"/>
        <v/>
      </c>
      <c r="X218" s="192"/>
      <c r="Y218" s="193"/>
      <c r="Z218" s="163"/>
      <c r="AA218" s="163"/>
      <c r="AB218" s="163"/>
      <c r="AC218" s="163"/>
      <c r="AD218" s="163"/>
      <c r="AE218" s="163"/>
      <c r="AF218" s="163"/>
      <c r="AG218" s="163"/>
      <c r="AH218" s="163"/>
      <c r="AI218" s="163"/>
      <c r="AJ218" s="163"/>
      <c r="AK218" s="163"/>
      <c r="AL218" s="154" t="str">
        <f t="shared" si="157"/>
        <v/>
      </c>
      <c r="AM218" s="47"/>
      <c r="AN218" s="149">
        <f t="shared" si="138"/>
        <v>0</v>
      </c>
      <c r="AP218" s="185">
        <f t="shared" si="151"/>
        <v>0</v>
      </c>
      <c r="AQ218" s="185">
        <f t="shared" si="152"/>
        <v>0</v>
      </c>
      <c r="AR218" s="186">
        <f t="shared" si="153"/>
        <v>0</v>
      </c>
      <c r="AS218" s="186">
        <f t="shared" si="139"/>
        <v>0</v>
      </c>
      <c r="AT218" s="186">
        <f t="shared" si="140"/>
        <v>0</v>
      </c>
      <c r="AU218" s="186">
        <f t="shared" si="141"/>
        <v>0</v>
      </c>
      <c r="AV218" s="186">
        <f t="shared" si="142"/>
        <v>0</v>
      </c>
      <c r="AW218" s="186">
        <f t="shared" si="143"/>
        <v>0</v>
      </c>
      <c r="AX218" s="186">
        <f t="shared" si="144"/>
        <v>0</v>
      </c>
      <c r="AY218" s="186">
        <f t="shared" si="145"/>
        <v>0</v>
      </c>
      <c r="AZ218" s="186">
        <f t="shared" si="146"/>
        <v>0</v>
      </c>
      <c r="BA218" s="186">
        <f t="shared" si="147"/>
        <v>0</v>
      </c>
      <c r="BB218" s="186">
        <f t="shared" si="148"/>
        <v>0</v>
      </c>
      <c r="BC218" s="186">
        <f t="shared" si="149"/>
        <v>0</v>
      </c>
    </row>
    <row r="219" spans="2:55" x14ac:dyDescent="0.3">
      <c r="B219" s="24">
        <v>214</v>
      </c>
      <c r="C219" s="168"/>
      <c r="D219" s="168"/>
      <c r="E219" s="167"/>
      <c r="F219" s="167"/>
      <c r="G219" s="362"/>
      <c r="H219" s="167"/>
      <c r="I219" s="220"/>
      <c r="J219" s="114"/>
      <c r="K219" s="164"/>
      <c r="L219" s="31"/>
      <c r="M219" s="170"/>
      <c r="N219" s="171"/>
      <c r="O219" s="171"/>
      <c r="P219" s="149">
        <f t="shared" si="150"/>
        <v>0</v>
      </c>
      <c r="Q219" s="147" t="str">
        <f t="shared" si="156"/>
        <v/>
      </c>
      <c r="R219" s="147" t="str">
        <f t="shared" si="132"/>
        <v/>
      </c>
      <c r="S219" s="147" t="str">
        <f t="shared" si="133"/>
        <v/>
      </c>
      <c r="T219" s="147" t="str">
        <f t="shared" si="134"/>
        <v/>
      </c>
      <c r="U219" s="147" t="str">
        <f t="shared" si="135"/>
        <v/>
      </c>
      <c r="V219" s="148" t="e">
        <f t="shared" si="136"/>
        <v>#VALUE!</v>
      </c>
      <c r="W219" s="149" t="str">
        <f t="shared" si="137"/>
        <v/>
      </c>
      <c r="X219" s="192"/>
      <c r="Y219" s="193"/>
      <c r="Z219" s="163"/>
      <c r="AA219" s="163"/>
      <c r="AB219" s="163"/>
      <c r="AC219" s="163"/>
      <c r="AD219" s="163"/>
      <c r="AE219" s="205"/>
      <c r="AF219" s="163"/>
      <c r="AG219" s="163"/>
      <c r="AH219" s="163"/>
      <c r="AI219" s="163"/>
      <c r="AJ219" s="163"/>
      <c r="AK219" s="163"/>
      <c r="AL219" s="154" t="str">
        <f t="shared" si="157"/>
        <v/>
      </c>
      <c r="AM219" s="47"/>
      <c r="AN219" s="149">
        <f t="shared" si="138"/>
        <v>0</v>
      </c>
      <c r="AP219" s="185">
        <f t="shared" si="151"/>
        <v>0</v>
      </c>
      <c r="AQ219" s="185">
        <f t="shared" si="152"/>
        <v>0</v>
      </c>
      <c r="AR219" s="186">
        <f t="shared" si="153"/>
        <v>0</v>
      </c>
      <c r="AS219" s="186">
        <f t="shared" si="139"/>
        <v>0</v>
      </c>
      <c r="AT219" s="186">
        <f t="shared" si="140"/>
        <v>0</v>
      </c>
      <c r="AU219" s="186">
        <f t="shared" si="141"/>
        <v>0</v>
      </c>
      <c r="AV219" s="186">
        <f t="shared" si="142"/>
        <v>0</v>
      </c>
      <c r="AW219" s="186">
        <f t="shared" si="143"/>
        <v>0</v>
      </c>
      <c r="AX219" s="186">
        <f t="shared" si="144"/>
        <v>0</v>
      </c>
      <c r="AY219" s="186">
        <f t="shared" si="145"/>
        <v>0</v>
      </c>
      <c r="AZ219" s="186">
        <f t="shared" si="146"/>
        <v>0</v>
      </c>
      <c r="BA219" s="186">
        <f t="shared" si="147"/>
        <v>0</v>
      </c>
      <c r="BB219" s="186">
        <f t="shared" si="148"/>
        <v>0</v>
      </c>
      <c r="BC219" s="186">
        <f t="shared" si="149"/>
        <v>0</v>
      </c>
    </row>
    <row r="220" spans="2:55" x14ac:dyDescent="0.3">
      <c r="B220" s="25">
        <v>215</v>
      </c>
      <c r="C220" s="362"/>
      <c r="D220" s="362"/>
      <c r="E220" s="168"/>
      <c r="F220" s="167"/>
      <c r="G220" s="362"/>
      <c r="H220" s="167"/>
      <c r="I220" s="220"/>
      <c r="J220" s="114"/>
      <c r="K220" s="164"/>
      <c r="L220" s="31"/>
      <c r="M220" s="229"/>
      <c r="N220" s="171"/>
      <c r="O220" s="171"/>
      <c r="P220" s="149">
        <f t="shared" si="150"/>
        <v>0</v>
      </c>
      <c r="Q220" s="147" t="str">
        <f>IF(N220="","",IF(N220="","",IF(N220-P220="","",N220-P220)))</f>
        <v/>
      </c>
      <c r="R220" s="147" t="str">
        <f t="shared" si="132"/>
        <v/>
      </c>
      <c r="S220" s="147" t="str">
        <f t="shared" si="133"/>
        <v/>
      </c>
      <c r="T220" s="147" t="str">
        <f t="shared" si="134"/>
        <v/>
      </c>
      <c r="U220" s="147" t="str">
        <f t="shared" si="135"/>
        <v/>
      </c>
      <c r="V220" s="148" t="e">
        <f t="shared" si="136"/>
        <v>#VALUE!</v>
      </c>
      <c r="W220" s="149" t="str">
        <f t="shared" si="137"/>
        <v/>
      </c>
      <c r="X220" s="192"/>
      <c r="Y220" s="193"/>
      <c r="Z220" s="163"/>
      <c r="AA220" s="163"/>
      <c r="AB220" s="163"/>
      <c r="AC220" s="163"/>
      <c r="AD220" s="163"/>
      <c r="AE220" s="163"/>
      <c r="AF220" s="163"/>
      <c r="AG220" s="163"/>
      <c r="AH220" s="163"/>
      <c r="AI220" s="163"/>
      <c r="AJ220" s="163"/>
      <c r="AK220" s="163"/>
      <c r="AL220" s="154" t="str">
        <f>IF(SUM(Z220:AK220)=0,"",SUM(Z220:AK220))</f>
        <v/>
      </c>
      <c r="AM220" s="47"/>
      <c r="AN220" s="149">
        <f t="shared" si="138"/>
        <v>0</v>
      </c>
      <c r="AP220" s="185">
        <f t="shared" si="151"/>
        <v>0</v>
      </c>
      <c r="AQ220" s="185">
        <f t="shared" si="152"/>
        <v>0</v>
      </c>
      <c r="AR220" s="186">
        <f t="shared" si="153"/>
        <v>0</v>
      </c>
      <c r="AS220" s="186">
        <f t="shared" si="139"/>
        <v>0</v>
      </c>
      <c r="AT220" s="186">
        <f t="shared" si="140"/>
        <v>0</v>
      </c>
      <c r="AU220" s="186">
        <f t="shared" si="141"/>
        <v>0</v>
      </c>
      <c r="AV220" s="186">
        <f t="shared" si="142"/>
        <v>0</v>
      </c>
      <c r="AW220" s="186">
        <f t="shared" si="143"/>
        <v>0</v>
      </c>
      <c r="AX220" s="186">
        <f t="shared" si="144"/>
        <v>0</v>
      </c>
      <c r="AY220" s="186">
        <f t="shared" si="145"/>
        <v>0</v>
      </c>
      <c r="AZ220" s="186">
        <f t="shared" si="146"/>
        <v>0</v>
      </c>
      <c r="BA220" s="186">
        <f t="shared" si="147"/>
        <v>0</v>
      </c>
      <c r="BB220" s="186">
        <f t="shared" si="148"/>
        <v>0</v>
      </c>
      <c r="BC220" s="186">
        <f t="shared" si="149"/>
        <v>0</v>
      </c>
    </row>
    <row r="221" spans="2:55" x14ac:dyDescent="0.3">
      <c r="B221" s="24">
        <v>216</v>
      </c>
      <c r="C221" s="168"/>
      <c r="D221" s="167"/>
      <c r="E221" s="168"/>
      <c r="F221" s="167"/>
      <c r="G221" s="362"/>
      <c r="H221" s="167"/>
      <c r="I221" s="220"/>
      <c r="J221" s="114"/>
      <c r="K221" s="164"/>
      <c r="L221" s="31"/>
      <c r="M221" s="170"/>
      <c r="N221" s="171"/>
      <c r="O221" s="171"/>
      <c r="P221" s="149">
        <f t="shared" si="150"/>
        <v>0</v>
      </c>
      <c r="Q221" s="147" t="str">
        <f t="shared" ref="Q221:Q222" si="158">IF(N221="","",IF(N221="","",IF(N221-P221="","",N221-P221)))</f>
        <v/>
      </c>
      <c r="R221" s="147" t="str">
        <f t="shared" si="132"/>
        <v/>
      </c>
      <c r="S221" s="147" t="str">
        <f t="shared" si="133"/>
        <v/>
      </c>
      <c r="T221" s="147" t="str">
        <f t="shared" si="134"/>
        <v/>
      </c>
      <c r="U221" s="147" t="str">
        <f t="shared" si="135"/>
        <v/>
      </c>
      <c r="V221" s="148" t="e">
        <f t="shared" si="136"/>
        <v>#VALUE!</v>
      </c>
      <c r="W221" s="149" t="str">
        <f t="shared" si="137"/>
        <v/>
      </c>
      <c r="X221" s="192"/>
      <c r="Y221" s="193"/>
      <c r="Z221" s="163"/>
      <c r="AA221" s="163"/>
      <c r="AB221" s="163"/>
      <c r="AC221" s="163"/>
      <c r="AD221" s="163"/>
      <c r="AE221" s="163"/>
      <c r="AF221" s="163"/>
      <c r="AG221" s="163"/>
      <c r="AH221" s="163"/>
      <c r="AI221" s="163"/>
      <c r="AJ221" s="163"/>
      <c r="AK221" s="163"/>
      <c r="AL221" s="154" t="str">
        <f t="shared" ref="AL221:AL222" si="159">IF(SUM(Z221:AK221)=0,"",SUM(Z221:AK221))</f>
        <v/>
      </c>
      <c r="AM221" s="47"/>
      <c r="AN221" s="149">
        <f t="shared" si="138"/>
        <v>0</v>
      </c>
      <c r="AP221" s="185">
        <f t="shared" si="151"/>
        <v>0</v>
      </c>
      <c r="AQ221" s="185">
        <f t="shared" si="152"/>
        <v>0</v>
      </c>
      <c r="AR221" s="186">
        <f t="shared" si="153"/>
        <v>0</v>
      </c>
      <c r="AS221" s="186">
        <f t="shared" si="139"/>
        <v>0</v>
      </c>
      <c r="AT221" s="186">
        <f t="shared" si="140"/>
        <v>0</v>
      </c>
      <c r="AU221" s="186">
        <f t="shared" si="141"/>
        <v>0</v>
      </c>
      <c r="AV221" s="186">
        <f t="shared" si="142"/>
        <v>0</v>
      </c>
      <c r="AW221" s="186">
        <f t="shared" si="143"/>
        <v>0</v>
      </c>
      <c r="AX221" s="186">
        <f t="shared" si="144"/>
        <v>0</v>
      </c>
      <c r="AY221" s="186">
        <f t="shared" si="145"/>
        <v>0</v>
      </c>
      <c r="AZ221" s="186">
        <f t="shared" si="146"/>
        <v>0</v>
      </c>
      <c r="BA221" s="186">
        <f t="shared" si="147"/>
        <v>0</v>
      </c>
      <c r="BB221" s="186">
        <f t="shared" si="148"/>
        <v>0</v>
      </c>
      <c r="BC221" s="186">
        <f t="shared" si="149"/>
        <v>0</v>
      </c>
    </row>
    <row r="222" spans="2:55" x14ac:dyDescent="0.3">
      <c r="B222" s="25">
        <v>217</v>
      </c>
      <c r="C222" s="168"/>
      <c r="D222" s="167"/>
      <c r="E222" s="167"/>
      <c r="F222" s="167"/>
      <c r="G222" s="361"/>
      <c r="H222" s="362"/>
      <c r="I222" s="220"/>
      <c r="J222" s="114"/>
      <c r="K222" s="164"/>
      <c r="L222" s="31"/>
      <c r="M222" s="170"/>
      <c r="N222" s="171"/>
      <c r="O222" s="171"/>
      <c r="P222" s="149">
        <f t="shared" si="150"/>
        <v>0</v>
      </c>
      <c r="Q222" s="147" t="str">
        <f t="shared" si="158"/>
        <v/>
      </c>
      <c r="R222" s="147" t="str">
        <f t="shared" si="132"/>
        <v/>
      </c>
      <c r="S222" s="147" t="str">
        <f t="shared" si="133"/>
        <v/>
      </c>
      <c r="T222" s="147" t="str">
        <f t="shared" si="134"/>
        <v/>
      </c>
      <c r="U222" s="147" t="str">
        <f t="shared" si="135"/>
        <v/>
      </c>
      <c r="V222" s="148" t="e">
        <f t="shared" si="136"/>
        <v>#VALUE!</v>
      </c>
      <c r="W222" s="149" t="str">
        <f t="shared" si="137"/>
        <v/>
      </c>
      <c r="X222" s="192"/>
      <c r="Y222" s="193"/>
      <c r="Z222" s="163"/>
      <c r="AA222" s="163"/>
      <c r="AB222" s="163"/>
      <c r="AC222" s="163"/>
      <c r="AD222" s="163"/>
      <c r="AE222" s="163"/>
      <c r="AF222" s="163"/>
      <c r="AG222" s="163"/>
      <c r="AH222" s="163"/>
      <c r="AI222" s="163"/>
      <c r="AJ222" s="163"/>
      <c r="AK222" s="163"/>
      <c r="AL222" s="154" t="str">
        <f t="shared" si="159"/>
        <v/>
      </c>
      <c r="AM222" s="47"/>
      <c r="AN222" s="149">
        <f t="shared" si="138"/>
        <v>0</v>
      </c>
      <c r="AP222" s="185">
        <f t="shared" si="151"/>
        <v>0</v>
      </c>
      <c r="AQ222" s="185">
        <f t="shared" si="152"/>
        <v>0</v>
      </c>
      <c r="AR222" s="186">
        <f t="shared" si="153"/>
        <v>0</v>
      </c>
      <c r="AS222" s="186">
        <f t="shared" si="139"/>
        <v>0</v>
      </c>
      <c r="AT222" s="186">
        <f t="shared" si="140"/>
        <v>0</v>
      </c>
      <c r="AU222" s="186">
        <f t="shared" si="141"/>
        <v>0</v>
      </c>
      <c r="AV222" s="186">
        <f t="shared" si="142"/>
        <v>0</v>
      </c>
      <c r="AW222" s="186">
        <f t="shared" si="143"/>
        <v>0</v>
      </c>
      <c r="AX222" s="186">
        <f t="shared" si="144"/>
        <v>0</v>
      </c>
      <c r="AY222" s="186">
        <f t="shared" si="145"/>
        <v>0</v>
      </c>
      <c r="AZ222" s="186">
        <f t="shared" si="146"/>
        <v>0</v>
      </c>
      <c r="BA222" s="186">
        <f t="shared" si="147"/>
        <v>0</v>
      </c>
      <c r="BB222" s="186">
        <f t="shared" si="148"/>
        <v>0</v>
      </c>
      <c r="BC222" s="186">
        <f t="shared" si="149"/>
        <v>0</v>
      </c>
    </row>
    <row r="223" spans="2:55" x14ac:dyDescent="0.3">
      <c r="B223" s="24">
        <v>218</v>
      </c>
      <c r="C223" s="168"/>
      <c r="D223" s="167"/>
      <c r="E223" s="167"/>
      <c r="F223" s="167"/>
      <c r="G223" s="361"/>
      <c r="H223" s="362"/>
      <c r="I223" s="219"/>
      <c r="J223" s="114"/>
      <c r="K223" s="164"/>
      <c r="L223" s="31"/>
      <c r="M223" s="170"/>
      <c r="N223" s="171"/>
      <c r="O223" s="171"/>
      <c r="P223" s="149">
        <f t="shared" si="150"/>
        <v>0</v>
      </c>
      <c r="Q223" s="147" t="str">
        <f>IF(N223="","",IF(N223="","",IF(N223-P223="","",N223-P223)))</f>
        <v/>
      </c>
      <c r="R223" s="147" t="str">
        <f t="shared" si="132"/>
        <v/>
      </c>
      <c r="S223" s="147" t="str">
        <f t="shared" si="133"/>
        <v/>
      </c>
      <c r="T223" s="147" t="str">
        <f t="shared" si="134"/>
        <v/>
      </c>
      <c r="U223" s="147" t="str">
        <f t="shared" si="135"/>
        <v/>
      </c>
      <c r="V223" s="148" t="e">
        <f t="shared" si="136"/>
        <v>#VALUE!</v>
      </c>
      <c r="W223" s="149" t="str">
        <f t="shared" si="137"/>
        <v/>
      </c>
      <c r="X223" s="192"/>
      <c r="Y223" s="193"/>
      <c r="Z223" s="163"/>
      <c r="AA223" s="163"/>
      <c r="AB223" s="163"/>
      <c r="AC223" s="163"/>
      <c r="AD223" s="163"/>
      <c r="AE223" s="163"/>
      <c r="AF223" s="163"/>
      <c r="AG223" s="163"/>
      <c r="AH223" s="163"/>
      <c r="AI223" s="163"/>
      <c r="AJ223" s="163"/>
      <c r="AK223" s="163"/>
      <c r="AL223" s="154" t="str">
        <f t="shared" ref="AL223:AL258" si="160">IF(SUM(Z223:AK223)=0,"",SUM(Z223:AK223))</f>
        <v/>
      </c>
      <c r="AM223" s="47"/>
      <c r="AN223" s="149">
        <f t="shared" si="138"/>
        <v>0</v>
      </c>
      <c r="AP223" s="185">
        <f>F225</f>
        <v>0</v>
      </c>
      <c r="AQ223" s="185">
        <f>G225</f>
        <v>0</v>
      </c>
      <c r="AR223" s="186">
        <f t="shared" ref="AR223:BC223" si="161">IFERROR($Q225*Z225,0)</f>
        <v>0</v>
      </c>
      <c r="AS223" s="186">
        <f t="shared" si="161"/>
        <v>0</v>
      </c>
      <c r="AT223" s="186">
        <f t="shared" si="161"/>
        <v>0</v>
      </c>
      <c r="AU223" s="186">
        <f t="shared" si="161"/>
        <v>0</v>
      </c>
      <c r="AV223" s="186">
        <f t="shared" si="161"/>
        <v>0</v>
      </c>
      <c r="AW223" s="186">
        <f t="shared" si="161"/>
        <v>0</v>
      </c>
      <c r="AX223" s="186">
        <f t="shared" si="161"/>
        <v>0</v>
      </c>
      <c r="AY223" s="186">
        <f t="shared" si="161"/>
        <v>0</v>
      </c>
      <c r="AZ223" s="186">
        <f t="shared" si="161"/>
        <v>0</v>
      </c>
      <c r="BA223" s="186">
        <f t="shared" si="161"/>
        <v>0</v>
      </c>
      <c r="BB223" s="186">
        <f t="shared" si="161"/>
        <v>0</v>
      </c>
      <c r="BC223" s="186">
        <f t="shared" si="161"/>
        <v>0</v>
      </c>
    </row>
    <row r="224" spans="2:55" x14ac:dyDescent="0.3">
      <c r="B224" s="25">
        <v>219</v>
      </c>
      <c r="C224" s="168"/>
      <c r="D224" s="167"/>
      <c r="E224" s="167"/>
      <c r="F224" s="167"/>
      <c r="G224" s="361"/>
      <c r="H224" s="362"/>
      <c r="I224" s="220"/>
      <c r="J224" s="114"/>
      <c r="K224" s="164"/>
      <c r="L224" s="31"/>
      <c r="M224" s="170"/>
      <c r="N224" s="171"/>
      <c r="O224" s="171"/>
      <c r="P224" s="149">
        <f t="shared" si="150"/>
        <v>0</v>
      </c>
      <c r="Q224" s="147" t="str">
        <f t="shared" ref="Q224:Q227" si="162">IF(N224="","",IF(N224="","",IF(N224-P224="","",N224-P224)))</f>
        <v/>
      </c>
      <c r="R224" s="147" t="str">
        <f t="shared" si="132"/>
        <v/>
      </c>
      <c r="S224" s="147" t="str">
        <f t="shared" si="133"/>
        <v/>
      </c>
      <c r="T224" s="147" t="str">
        <f t="shared" si="134"/>
        <v/>
      </c>
      <c r="U224" s="147" t="str">
        <f t="shared" si="135"/>
        <v/>
      </c>
      <c r="V224" s="148" t="e">
        <f t="shared" si="136"/>
        <v>#VALUE!</v>
      </c>
      <c r="W224" s="149" t="str">
        <f t="shared" si="137"/>
        <v/>
      </c>
      <c r="X224" s="192"/>
      <c r="Y224" s="193"/>
      <c r="Z224" s="163"/>
      <c r="AA224" s="163"/>
      <c r="AB224" s="163"/>
      <c r="AC224" s="163"/>
      <c r="AD224" s="163"/>
      <c r="AE224" s="163"/>
      <c r="AF224" s="163"/>
      <c r="AG224" s="163"/>
      <c r="AH224" s="163"/>
      <c r="AI224" s="163"/>
      <c r="AJ224" s="163"/>
      <c r="AK224" s="163"/>
      <c r="AL224" s="154" t="str">
        <f t="shared" si="160"/>
        <v/>
      </c>
      <c r="AM224" s="47"/>
      <c r="AN224" s="149">
        <f t="shared" si="138"/>
        <v>0</v>
      </c>
      <c r="AP224" s="185">
        <f>F223</f>
        <v>0</v>
      </c>
      <c r="AQ224" s="185">
        <f>G223</f>
        <v>0</v>
      </c>
      <c r="AR224" s="186">
        <f t="shared" ref="AR224:BC225" si="163">IFERROR($Q223*Z223,0)</f>
        <v>0</v>
      </c>
      <c r="AS224" s="186">
        <f t="shared" si="163"/>
        <v>0</v>
      </c>
      <c r="AT224" s="186">
        <f t="shared" si="163"/>
        <v>0</v>
      </c>
      <c r="AU224" s="186">
        <f t="shared" si="163"/>
        <v>0</v>
      </c>
      <c r="AV224" s="186">
        <f t="shared" si="163"/>
        <v>0</v>
      </c>
      <c r="AW224" s="186">
        <f t="shared" si="163"/>
        <v>0</v>
      </c>
      <c r="AX224" s="186">
        <f t="shared" si="163"/>
        <v>0</v>
      </c>
      <c r="AY224" s="186">
        <f t="shared" si="163"/>
        <v>0</v>
      </c>
      <c r="AZ224" s="186">
        <f t="shared" si="163"/>
        <v>0</v>
      </c>
      <c r="BA224" s="186">
        <f t="shared" si="163"/>
        <v>0</v>
      </c>
      <c r="BB224" s="186">
        <f t="shared" si="163"/>
        <v>0</v>
      </c>
      <c r="BC224" s="186">
        <f t="shared" si="163"/>
        <v>0</v>
      </c>
    </row>
    <row r="225" spans="2:55" x14ac:dyDescent="0.3">
      <c r="B225" s="24">
        <v>220</v>
      </c>
      <c r="C225" s="168"/>
      <c r="D225" s="167"/>
      <c r="E225" s="167"/>
      <c r="F225" s="167"/>
      <c r="G225" s="361"/>
      <c r="H225" s="362"/>
      <c r="I225" s="220"/>
      <c r="J225" s="114"/>
      <c r="K225" s="164"/>
      <c r="L225" s="31"/>
      <c r="M225" s="170"/>
      <c r="N225" s="171"/>
      <c r="O225" s="171"/>
      <c r="P225" s="149">
        <f>IFERROR(O225,"")</f>
        <v>0</v>
      </c>
      <c r="Q225" s="147" t="str">
        <f>IF(N225="","",IF(N225="","",IF(N225-P225="","",N225-P225)))</f>
        <v/>
      </c>
      <c r="R225" s="147" t="str">
        <f>IF(Q225="","",IF(Q225*Z225+Q225*AA225+Q225*AB225=0,"",Q225*Z225+Q225*AA225+Q225*AB225))</f>
        <v/>
      </c>
      <c r="S225" s="147" t="str">
        <f>IF(Q225="","",IF(Q225*AC225+Q225*AD225+Q225*AE225=0,"",Q225*AC225+Q225*AD225+Q225*AE225))</f>
        <v/>
      </c>
      <c r="T225" s="147" t="str">
        <f>IF(Q225="","",IF(Q225*AF225+Q225*AG225+Q225*AH225=0,"",Q225*AF225+Q225*AG225+Q225*AH225))</f>
        <v/>
      </c>
      <c r="U225" s="147" t="str">
        <f>IF(Q225="","",IF(Q225*AI225+Q225*AJ225+Q225*AK225=0,"",Q225*AI225+Q225*AJ225+Q225*AK225))</f>
        <v/>
      </c>
      <c r="V225" s="148" t="e">
        <f>N225*AL225</f>
        <v>#VALUE!</v>
      </c>
      <c r="W225" s="149" t="str">
        <f>IF(SUM(R225:U225)&lt;=0,"",SUM(R225:U225))</f>
        <v/>
      </c>
      <c r="X225" s="192"/>
      <c r="Y225" s="193"/>
      <c r="Z225" s="163"/>
      <c r="AA225" s="163"/>
      <c r="AB225" s="163"/>
      <c r="AC225" s="163"/>
      <c r="AD225" s="163"/>
      <c r="AE225" s="163"/>
      <c r="AF225" s="163"/>
      <c r="AG225" s="163"/>
      <c r="AH225" s="163"/>
      <c r="AI225" s="163"/>
      <c r="AJ225" s="163"/>
      <c r="AK225" s="163"/>
      <c r="AL225" s="154" t="str">
        <f>IF(SUM(Z225:AK225)=0,"",SUM(Z225:AK225))</f>
        <v/>
      </c>
      <c r="AM225" s="47"/>
      <c r="AN225" s="149">
        <f>IFERROR(O225*AL225,0)</f>
        <v>0</v>
      </c>
      <c r="AP225" s="185">
        <f>F224</f>
        <v>0</v>
      </c>
      <c r="AQ225" s="185">
        <f>G224</f>
        <v>0</v>
      </c>
      <c r="AR225" s="186">
        <f t="shared" si="163"/>
        <v>0</v>
      </c>
      <c r="AS225" s="186">
        <f t="shared" si="163"/>
        <v>0</v>
      </c>
      <c r="AT225" s="186">
        <f t="shared" si="163"/>
        <v>0</v>
      </c>
      <c r="AU225" s="186">
        <f t="shared" si="163"/>
        <v>0</v>
      </c>
      <c r="AV225" s="186">
        <f t="shared" si="163"/>
        <v>0</v>
      </c>
      <c r="AW225" s="186">
        <f t="shared" si="163"/>
        <v>0</v>
      </c>
      <c r="AX225" s="186">
        <f t="shared" si="163"/>
        <v>0</v>
      </c>
      <c r="AY225" s="186">
        <f t="shared" si="163"/>
        <v>0</v>
      </c>
      <c r="AZ225" s="186">
        <f t="shared" si="163"/>
        <v>0</v>
      </c>
      <c r="BA225" s="186">
        <f t="shared" si="163"/>
        <v>0</v>
      </c>
      <c r="BB225" s="186">
        <f t="shared" si="163"/>
        <v>0</v>
      </c>
      <c r="BC225" s="186">
        <f t="shared" si="163"/>
        <v>0</v>
      </c>
    </row>
    <row r="226" spans="2:55" x14ac:dyDescent="0.3">
      <c r="B226" s="25">
        <v>221</v>
      </c>
      <c r="C226" s="168"/>
      <c r="D226" s="168"/>
      <c r="E226" s="168"/>
      <c r="F226" s="167"/>
      <c r="G226" s="361"/>
      <c r="H226" s="362"/>
      <c r="I226" s="220"/>
      <c r="J226" s="114"/>
      <c r="K226" s="164"/>
      <c r="L226" s="33"/>
      <c r="M226" s="170"/>
      <c r="N226" s="171"/>
      <c r="O226" s="171"/>
      <c r="P226" s="149">
        <f t="shared" si="150"/>
        <v>0</v>
      </c>
      <c r="Q226" s="147" t="str">
        <f t="shared" si="162"/>
        <v/>
      </c>
      <c r="R226" s="147" t="str">
        <f t="shared" si="132"/>
        <v/>
      </c>
      <c r="S226" s="147" t="str">
        <f t="shared" si="133"/>
        <v/>
      </c>
      <c r="T226" s="147" t="str">
        <f t="shared" si="134"/>
        <v/>
      </c>
      <c r="U226" s="147" t="str">
        <f t="shared" si="135"/>
        <v/>
      </c>
      <c r="V226" s="148" t="e">
        <f t="shared" si="136"/>
        <v>#VALUE!</v>
      </c>
      <c r="W226" s="149" t="str">
        <f t="shared" si="137"/>
        <v/>
      </c>
      <c r="X226" s="192"/>
      <c r="Y226" s="193"/>
      <c r="Z226" s="163"/>
      <c r="AA226" s="163"/>
      <c r="AB226" s="163"/>
      <c r="AC226" s="163"/>
      <c r="AD226" s="163"/>
      <c r="AE226" s="163"/>
      <c r="AF226" s="163"/>
      <c r="AG226" s="163"/>
      <c r="AH226" s="163"/>
      <c r="AI226" s="163"/>
      <c r="AJ226" s="163"/>
      <c r="AK226" s="163"/>
      <c r="AL226" s="154" t="str">
        <f t="shared" si="160"/>
        <v/>
      </c>
      <c r="AM226" s="47"/>
      <c r="AN226" s="149">
        <f t="shared" si="138"/>
        <v>0</v>
      </c>
      <c r="AP226" s="185">
        <f t="shared" ref="AP226:AP246" si="164">F226</f>
        <v>0</v>
      </c>
      <c r="AQ226" s="185">
        <f t="shared" ref="AQ226:AQ246" si="165">G226</f>
        <v>0</v>
      </c>
      <c r="AR226" s="186">
        <f t="shared" ref="AR226:AR246" si="166">IFERROR($Q226*Z226,0)</f>
        <v>0</v>
      </c>
      <c r="AS226" s="186">
        <f t="shared" ref="AS226:AS246" si="167">IFERROR($Q226*AA226,0)</f>
        <v>0</v>
      </c>
      <c r="AT226" s="186">
        <f t="shared" ref="AT226:AT246" si="168">IFERROR($Q226*AB226,0)</f>
        <v>0</v>
      </c>
      <c r="AU226" s="186">
        <f t="shared" ref="AU226:AU246" si="169">IFERROR($Q226*AC226,0)</f>
        <v>0</v>
      </c>
      <c r="AV226" s="186">
        <f t="shared" ref="AV226:AV246" si="170">IFERROR($Q226*AD226,0)</f>
        <v>0</v>
      </c>
      <c r="AW226" s="186">
        <f t="shared" ref="AW226:AW246" si="171">IFERROR($Q226*AE226,0)</f>
        <v>0</v>
      </c>
      <c r="AX226" s="186">
        <f t="shared" ref="AX226:AX246" si="172">IFERROR($Q226*AF226,0)</f>
        <v>0</v>
      </c>
      <c r="AY226" s="186">
        <f t="shared" ref="AY226:AY246" si="173">IFERROR($Q226*AG226,0)</f>
        <v>0</v>
      </c>
      <c r="AZ226" s="186">
        <f t="shared" ref="AZ226:AZ246" si="174">IFERROR($Q226*AH226,0)</f>
        <v>0</v>
      </c>
      <c r="BA226" s="186">
        <f t="shared" ref="BA226:BA246" si="175">IFERROR($Q226*AI226,0)</f>
        <v>0</v>
      </c>
      <c r="BB226" s="186">
        <f t="shared" ref="BB226:BB246" si="176">IFERROR($Q226*AJ226,0)</f>
        <v>0</v>
      </c>
      <c r="BC226" s="186">
        <f t="shared" ref="BC226:BC246" si="177">IFERROR($Q226*AK226,0)</f>
        <v>0</v>
      </c>
    </row>
    <row r="227" spans="2:55" x14ac:dyDescent="0.3">
      <c r="B227" s="24">
        <v>222</v>
      </c>
      <c r="C227" s="168"/>
      <c r="D227" s="167"/>
      <c r="E227" s="167"/>
      <c r="F227" s="167"/>
      <c r="G227" s="361"/>
      <c r="H227" s="362"/>
      <c r="I227" s="220"/>
      <c r="J227" s="114"/>
      <c r="K227" s="164"/>
      <c r="L227" s="41"/>
      <c r="M227" s="229"/>
      <c r="N227" s="171"/>
      <c r="O227" s="171"/>
      <c r="P227" s="149">
        <f t="shared" si="150"/>
        <v>0</v>
      </c>
      <c r="Q227" s="147" t="str">
        <f t="shared" si="162"/>
        <v/>
      </c>
      <c r="R227" s="147" t="str">
        <f t="shared" si="132"/>
        <v/>
      </c>
      <c r="S227" s="147" t="str">
        <f t="shared" si="133"/>
        <v/>
      </c>
      <c r="T227" s="147" t="str">
        <f t="shared" si="134"/>
        <v/>
      </c>
      <c r="U227" s="147" t="str">
        <f t="shared" si="135"/>
        <v/>
      </c>
      <c r="V227" s="148" t="e">
        <f t="shared" si="136"/>
        <v>#VALUE!</v>
      </c>
      <c r="W227" s="149" t="str">
        <f t="shared" si="137"/>
        <v/>
      </c>
      <c r="X227" s="192"/>
      <c r="Y227" s="193"/>
      <c r="Z227" s="163"/>
      <c r="AA227" s="163"/>
      <c r="AB227" s="163"/>
      <c r="AC227" s="163"/>
      <c r="AD227" s="163"/>
      <c r="AE227" s="163"/>
      <c r="AF227" s="163"/>
      <c r="AG227" s="163"/>
      <c r="AH227" s="163"/>
      <c r="AI227" s="163"/>
      <c r="AJ227" s="163"/>
      <c r="AK227" s="163"/>
      <c r="AL227" s="154" t="str">
        <f t="shared" si="160"/>
        <v/>
      </c>
      <c r="AM227" s="47"/>
      <c r="AN227" s="149">
        <f t="shared" si="138"/>
        <v>0</v>
      </c>
      <c r="AP227" s="185">
        <f t="shared" si="164"/>
        <v>0</v>
      </c>
      <c r="AQ227" s="185">
        <f t="shared" si="165"/>
        <v>0</v>
      </c>
      <c r="AR227" s="186">
        <f t="shared" si="166"/>
        <v>0</v>
      </c>
      <c r="AS227" s="186">
        <f t="shared" si="167"/>
        <v>0</v>
      </c>
      <c r="AT227" s="186">
        <f t="shared" si="168"/>
        <v>0</v>
      </c>
      <c r="AU227" s="186">
        <f t="shared" si="169"/>
        <v>0</v>
      </c>
      <c r="AV227" s="186">
        <f t="shared" si="170"/>
        <v>0</v>
      </c>
      <c r="AW227" s="186">
        <f t="shared" si="171"/>
        <v>0</v>
      </c>
      <c r="AX227" s="186">
        <f t="shared" si="172"/>
        <v>0</v>
      </c>
      <c r="AY227" s="186">
        <f t="shared" si="173"/>
        <v>0</v>
      </c>
      <c r="AZ227" s="186">
        <f t="shared" si="174"/>
        <v>0</v>
      </c>
      <c r="BA227" s="186">
        <f t="shared" si="175"/>
        <v>0</v>
      </c>
      <c r="BB227" s="186">
        <f t="shared" si="176"/>
        <v>0</v>
      </c>
      <c r="BC227" s="186">
        <f t="shared" si="177"/>
        <v>0</v>
      </c>
    </row>
    <row r="228" spans="2:55" x14ac:dyDescent="0.3">
      <c r="B228" s="25">
        <v>223</v>
      </c>
      <c r="C228" s="362"/>
      <c r="D228" s="362"/>
      <c r="E228" s="362"/>
      <c r="F228" s="167"/>
      <c r="G228" s="361"/>
      <c r="H228" s="362"/>
      <c r="I228" s="220"/>
      <c r="J228" s="114"/>
      <c r="K228" s="164"/>
      <c r="L228" s="33"/>
      <c r="M228" s="170"/>
      <c r="N228" s="171"/>
      <c r="O228" s="171"/>
      <c r="P228" s="149">
        <f t="shared" si="150"/>
        <v>0</v>
      </c>
      <c r="Q228" s="147" t="str">
        <f t="shared" ref="Q228:Q258" si="178">IF(N228="","",IF(N228="","",IF(N228-P228="","",N228-P228)))</f>
        <v/>
      </c>
      <c r="R228" s="147" t="str">
        <f t="shared" si="132"/>
        <v/>
      </c>
      <c r="S228" s="147" t="str">
        <f t="shared" si="133"/>
        <v/>
      </c>
      <c r="T228" s="147" t="str">
        <f t="shared" si="134"/>
        <v/>
      </c>
      <c r="U228" s="147" t="str">
        <f t="shared" si="135"/>
        <v/>
      </c>
      <c r="V228" s="148" t="e">
        <f t="shared" si="136"/>
        <v>#VALUE!</v>
      </c>
      <c r="W228" s="149" t="str">
        <f t="shared" si="137"/>
        <v/>
      </c>
      <c r="X228" s="192"/>
      <c r="Y228" s="193"/>
      <c r="Z228" s="163"/>
      <c r="AA228" s="163"/>
      <c r="AB228" s="163"/>
      <c r="AC228" s="163"/>
      <c r="AD228" s="163"/>
      <c r="AE228" s="163"/>
      <c r="AF228" s="163"/>
      <c r="AG228" s="163"/>
      <c r="AH228" s="163"/>
      <c r="AI228" s="163"/>
      <c r="AJ228" s="163"/>
      <c r="AK228" s="163"/>
      <c r="AL228" s="154" t="str">
        <f t="shared" si="160"/>
        <v/>
      </c>
      <c r="AM228" s="47"/>
      <c r="AN228" s="149">
        <f t="shared" si="138"/>
        <v>0</v>
      </c>
      <c r="AP228" s="185">
        <f t="shared" si="164"/>
        <v>0</v>
      </c>
      <c r="AQ228" s="185">
        <f t="shared" si="165"/>
        <v>0</v>
      </c>
      <c r="AR228" s="186">
        <f t="shared" si="166"/>
        <v>0</v>
      </c>
      <c r="AS228" s="186">
        <f t="shared" si="167"/>
        <v>0</v>
      </c>
      <c r="AT228" s="186">
        <f t="shared" si="168"/>
        <v>0</v>
      </c>
      <c r="AU228" s="186">
        <f t="shared" si="169"/>
        <v>0</v>
      </c>
      <c r="AV228" s="186">
        <f t="shared" si="170"/>
        <v>0</v>
      </c>
      <c r="AW228" s="186">
        <f t="shared" si="171"/>
        <v>0</v>
      </c>
      <c r="AX228" s="186">
        <f t="shared" si="172"/>
        <v>0</v>
      </c>
      <c r="AY228" s="186">
        <f t="shared" si="173"/>
        <v>0</v>
      </c>
      <c r="AZ228" s="186">
        <f t="shared" si="174"/>
        <v>0</v>
      </c>
      <c r="BA228" s="186">
        <f t="shared" si="175"/>
        <v>0</v>
      </c>
      <c r="BB228" s="186">
        <f t="shared" si="176"/>
        <v>0</v>
      </c>
      <c r="BC228" s="186">
        <f t="shared" si="177"/>
        <v>0</v>
      </c>
    </row>
    <row r="229" spans="2:55" x14ac:dyDescent="0.3">
      <c r="B229" s="24">
        <v>224</v>
      </c>
      <c r="C229" s="168"/>
      <c r="D229" s="167"/>
      <c r="E229" s="362"/>
      <c r="F229" s="363"/>
      <c r="G229" s="361"/>
      <c r="H229" s="362"/>
      <c r="I229" s="220"/>
      <c r="J229" s="114"/>
      <c r="K229" s="164"/>
      <c r="L229" s="33"/>
      <c r="M229" s="170"/>
      <c r="N229" s="171"/>
      <c r="O229" s="171"/>
      <c r="P229" s="149">
        <f t="shared" si="150"/>
        <v>0</v>
      </c>
      <c r="Q229" s="147" t="str">
        <f t="shared" si="178"/>
        <v/>
      </c>
      <c r="R229" s="147" t="str">
        <f t="shared" si="132"/>
        <v/>
      </c>
      <c r="S229" s="147" t="str">
        <f t="shared" si="133"/>
        <v/>
      </c>
      <c r="T229" s="147" t="str">
        <f t="shared" si="134"/>
        <v/>
      </c>
      <c r="U229" s="147" t="str">
        <f t="shared" si="135"/>
        <v/>
      </c>
      <c r="V229" s="148" t="e">
        <f t="shared" si="136"/>
        <v>#VALUE!</v>
      </c>
      <c r="W229" s="149" t="str">
        <f t="shared" si="137"/>
        <v/>
      </c>
      <c r="X229" s="192"/>
      <c r="Y229" s="193"/>
      <c r="Z229" s="163"/>
      <c r="AA229" s="163"/>
      <c r="AB229" s="163"/>
      <c r="AC229" s="163"/>
      <c r="AD229" s="163"/>
      <c r="AE229" s="163"/>
      <c r="AF229" s="163"/>
      <c r="AG229" s="163"/>
      <c r="AH229" s="163"/>
      <c r="AI229" s="163"/>
      <c r="AJ229" s="163"/>
      <c r="AK229" s="163"/>
      <c r="AL229" s="154" t="str">
        <f t="shared" si="160"/>
        <v/>
      </c>
      <c r="AM229" s="47"/>
      <c r="AN229" s="149">
        <f t="shared" si="138"/>
        <v>0</v>
      </c>
      <c r="AP229" s="185">
        <f t="shared" si="164"/>
        <v>0</v>
      </c>
      <c r="AQ229" s="185">
        <f t="shared" si="165"/>
        <v>0</v>
      </c>
      <c r="AR229" s="186">
        <f t="shared" si="166"/>
        <v>0</v>
      </c>
      <c r="AS229" s="186">
        <f t="shared" si="167"/>
        <v>0</v>
      </c>
      <c r="AT229" s="186">
        <f t="shared" si="168"/>
        <v>0</v>
      </c>
      <c r="AU229" s="186">
        <f t="shared" si="169"/>
        <v>0</v>
      </c>
      <c r="AV229" s="186">
        <f t="shared" si="170"/>
        <v>0</v>
      </c>
      <c r="AW229" s="186">
        <f t="shared" si="171"/>
        <v>0</v>
      </c>
      <c r="AX229" s="186">
        <f t="shared" si="172"/>
        <v>0</v>
      </c>
      <c r="AY229" s="186">
        <f t="shared" si="173"/>
        <v>0</v>
      </c>
      <c r="AZ229" s="186">
        <f t="shared" si="174"/>
        <v>0</v>
      </c>
      <c r="BA229" s="186">
        <f t="shared" si="175"/>
        <v>0</v>
      </c>
      <c r="BB229" s="186">
        <f t="shared" si="176"/>
        <v>0</v>
      </c>
      <c r="BC229" s="186">
        <f t="shared" si="177"/>
        <v>0</v>
      </c>
    </row>
    <row r="230" spans="2:55" x14ac:dyDescent="0.3">
      <c r="B230" s="25">
        <v>225</v>
      </c>
      <c r="C230" s="168"/>
      <c r="D230" s="168"/>
      <c r="E230" s="167"/>
      <c r="F230" s="167"/>
      <c r="G230" s="362"/>
      <c r="H230" s="168"/>
      <c r="I230" s="220"/>
      <c r="J230" s="164"/>
      <c r="K230" s="164"/>
      <c r="L230" s="33"/>
      <c r="M230" s="170"/>
      <c r="N230" s="171"/>
      <c r="O230" s="171"/>
      <c r="P230" s="149">
        <f t="shared" si="150"/>
        <v>0</v>
      </c>
      <c r="Q230" s="147" t="str">
        <f t="shared" si="178"/>
        <v/>
      </c>
      <c r="R230" s="147" t="str">
        <f t="shared" si="132"/>
        <v/>
      </c>
      <c r="S230" s="147" t="str">
        <f t="shared" si="133"/>
        <v/>
      </c>
      <c r="T230" s="147" t="str">
        <f t="shared" si="134"/>
        <v/>
      </c>
      <c r="U230" s="147" t="str">
        <f t="shared" si="135"/>
        <v/>
      </c>
      <c r="V230" s="148" t="e">
        <f t="shared" si="136"/>
        <v>#VALUE!</v>
      </c>
      <c r="W230" s="149" t="str">
        <f t="shared" si="137"/>
        <v/>
      </c>
      <c r="X230" s="192"/>
      <c r="Y230" s="193"/>
      <c r="Z230" s="163"/>
      <c r="AA230" s="163"/>
      <c r="AB230" s="163"/>
      <c r="AC230" s="163"/>
      <c r="AD230" s="163"/>
      <c r="AE230" s="163"/>
      <c r="AF230" s="163"/>
      <c r="AG230" s="163"/>
      <c r="AH230" s="163"/>
      <c r="AI230" s="163"/>
      <c r="AJ230" s="163"/>
      <c r="AK230" s="163"/>
      <c r="AL230" s="154" t="str">
        <f t="shared" si="160"/>
        <v/>
      </c>
      <c r="AM230" s="47"/>
      <c r="AN230" s="149">
        <f t="shared" si="138"/>
        <v>0</v>
      </c>
      <c r="AP230" s="185">
        <f t="shared" si="164"/>
        <v>0</v>
      </c>
      <c r="AQ230" s="185">
        <f t="shared" si="165"/>
        <v>0</v>
      </c>
      <c r="AR230" s="186">
        <f t="shared" si="166"/>
        <v>0</v>
      </c>
      <c r="AS230" s="186">
        <f t="shared" si="167"/>
        <v>0</v>
      </c>
      <c r="AT230" s="186">
        <f t="shared" si="168"/>
        <v>0</v>
      </c>
      <c r="AU230" s="186">
        <f t="shared" si="169"/>
        <v>0</v>
      </c>
      <c r="AV230" s="186">
        <f t="shared" si="170"/>
        <v>0</v>
      </c>
      <c r="AW230" s="186">
        <f t="shared" si="171"/>
        <v>0</v>
      </c>
      <c r="AX230" s="186">
        <f t="shared" si="172"/>
        <v>0</v>
      </c>
      <c r="AY230" s="186">
        <f t="shared" si="173"/>
        <v>0</v>
      </c>
      <c r="AZ230" s="186">
        <f t="shared" si="174"/>
        <v>0</v>
      </c>
      <c r="BA230" s="186">
        <f t="shared" si="175"/>
        <v>0</v>
      </c>
      <c r="BB230" s="186">
        <f t="shared" si="176"/>
        <v>0</v>
      </c>
      <c r="BC230" s="186">
        <f t="shared" si="177"/>
        <v>0</v>
      </c>
    </row>
    <row r="231" spans="2:55" x14ac:dyDescent="0.3">
      <c r="B231" s="24">
        <v>226</v>
      </c>
      <c r="C231" s="168"/>
      <c r="D231" s="167"/>
      <c r="E231" s="167"/>
      <c r="F231" s="167"/>
      <c r="G231" s="362"/>
      <c r="H231" s="168"/>
      <c r="I231" s="220"/>
      <c r="J231" s="164"/>
      <c r="K231" s="164"/>
      <c r="L231" s="33"/>
      <c r="M231" s="170"/>
      <c r="N231" s="171"/>
      <c r="O231" s="171"/>
      <c r="P231" s="149">
        <f t="shared" si="150"/>
        <v>0</v>
      </c>
      <c r="Q231" s="147" t="str">
        <f t="shared" si="178"/>
        <v/>
      </c>
      <c r="R231" s="147" t="str">
        <f t="shared" si="132"/>
        <v/>
      </c>
      <c r="S231" s="147" t="str">
        <f t="shared" si="133"/>
        <v/>
      </c>
      <c r="T231" s="147" t="str">
        <f t="shared" si="134"/>
        <v/>
      </c>
      <c r="U231" s="147" t="str">
        <f t="shared" si="135"/>
        <v/>
      </c>
      <c r="V231" s="148" t="e">
        <f t="shared" si="136"/>
        <v>#VALUE!</v>
      </c>
      <c r="W231" s="149" t="str">
        <f t="shared" si="137"/>
        <v/>
      </c>
      <c r="X231" s="192"/>
      <c r="Y231" s="193"/>
      <c r="Z231" s="163"/>
      <c r="AA231" s="163"/>
      <c r="AB231" s="163"/>
      <c r="AC231" s="163"/>
      <c r="AD231" s="163"/>
      <c r="AE231" s="163"/>
      <c r="AF231" s="163"/>
      <c r="AG231" s="163"/>
      <c r="AH231" s="163"/>
      <c r="AI231" s="163"/>
      <c r="AJ231" s="163"/>
      <c r="AK231" s="163"/>
      <c r="AL231" s="154" t="str">
        <f t="shared" si="160"/>
        <v/>
      </c>
      <c r="AM231" s="47"/>
      <c r="AN231" s="149">
        <f t="shared" si="138"/>
        <v>0</v>
      </c>
      <c r="AP231" s="185">
        <f t="shared" si="164"/>
        <v>0</v>
      </c>
      <c r="AQ231" s="185">
        <f t="shared" si="165"/>
        <v>0</v>
      </c>
      <c r="AR231" s="186">
        <f t="shared" si="166"/>
        <v>0</v>
      </c>
      <c r="AS231" s="186">
        <f t="shared" si="167"/>
        <v>0</v>
      </c>
      <c r="AT231" s="186">
        <f t="shared" si="168"/>
        <v>0</v>
      </c>
      <c r="AU231" s="186">
        <f t="shared" si="169"/>
        <v>0</v>
      </c>
      <c r="AV231" s="186">
        <f t="shared" si="170"/>
        <v>0</v>
      </c>
      <c r="AW231" s="186">
        <f t="shared" si="171"/>
        <v>0</v>
      </c>
      <c r="AX231" s="186">
        <f t="shared" si="172"/>
        <v>0</v>
      </c>
      <c r="AY231" s="186">
        <f t="shared" si="173"/>
        <v>0</v>
      </c>
      <c r="AZ231" s="186">
        <f t="shared" si="174"/>
        <v>0</v>
      </c>
      <c r="BA231" s="186">
        <f t="shared" si="175"/>
        <v>0</v>
      </c>
      <c r="BB231" s="186">
        <f t="shared" si="176"/>
        <v>0</v>
      </c>
      <c r="BC231" s="186">
        <f t="shared" si="177"/>
        <v>0</v>
      </c>
    </row>
    <row r="232" spans="2:55" x14ac:dyDescent="0.3">
      <c r="B232" s="25">
        <v>227</v>
      </c>
      <c r="C232" s="168"/>
      <c r="D232" s="168"/>
      <c r="E232" s="167"/>
      <c r="F232" s="167"/>
      <c r="G232" s="362"/>
      <c r="H232" s="168"/>
      <c r="I232" s="220"/>
      <c r="J232" s="164"/>
      <c r="K232" s="164"/>
      <c r="L232" s="33"/>
      <c r="M232" s="170"/>
      <c r="N232" s="171"/>
      <c r="O232" s="171"/>
      <c r="P232" s="149">
        <f t="shared" si="150"/>
        <v>0</v>
      </c>
      <c r="Q232" s="147" t="str">
        <f t="shared" si="178"/>
        <v/>
      </c>
      <c r="R232" s="147" t="str">
        <f t="shared" si="132"/>
        <v/>
      </c>
      <c r="S232" s="147" t="str">
        <f t="shared" si="133"/>
        <v/>
      </c>
      <c r="T232" s="147" t="str">
        <f t="shared" si="134"/>
        <v/>
      </c>
      <c r="U232" s="147" t="str">
        <f t="shared" si="135"/>
        <v/>
      </c>
      <c r="V232" s="148" t="e">
        <f t="shared" si="136"/>
        <v>#VALUE!</v>
      </c>
      <c r="W232" s="149" t="str">
        <f t="shared" si="137"/>
        <v/>
      </c>
      <c r="X232" s="192"/>
      <c r="Y232" s="193"/>
      <c r="Z232" s="163"/>
      <c r="AA232" s="163"/>
      <c r="AB232" s="163"/>
      <c r="AC232" s="163"/>
      <c r="AD232" s="163"/>
      <c r="AE232" s="163"/>
      <c r="AF232" s="163"/>
      <c r="AG232" s="163"/>
      <c r="AH232" s="163"/>
      <c r="AI232" s="163"/>
      <c r="AJ232" s="163"/>
      <c r="AK232" s="163"/>
      <c r="AL232" s="154" t="str">
        <f t="shared" si="160"/>
        <v/>
      </c>
      <c r="AM232" s="47"/>
      <c r="AN232" s="149">
        <f t="shared" si="138"/>
        <v>0</v>
      </c>
      <c r="AP232" s="185">
        <f t="shared" si="164"/>
        <v>0</v>
      </c>
      <c r="AQ232" s="185">
        <f t="shared" si="165"/>
        <v>0</v>
      </c>
      <c r="AR232" s="186">
        <f t="shared" si="166"/>
        <v>0</v>
      </c>
      <c r="AS232" s="186">
        <f t="shared" si="167"/>
        <v>0</v>
      </c>
      <c r="AT232" s="186">
        <f t="shared" si="168"/>
        <v>0</v>
      </c>
      <c r="AU232" s="186">
        <f t="shared" si="169"/>
        <v>0</v>
      </c>
      <c r="AV232" s="186">
        <f t="shared" si="170"/>
        <v>0</v>
      </c>
      <c r="AW232" s="186">
        <f t="shared" si="171"/>
        <v>0</v>
      </c>
      <c r="AX232" s="186">
        <f t="shared" si="172"/>
        <v>0</v>
      </c>
      <c r="AY232" s="186">
        <f t="shared" si="173"/>
        <v>0</v>
      </c>
      <c r="AZ232" s="186">
        <f t="shared" si="174"/>
        <v>0</v>
      </c>
      <c r="BA232" s="186">
        <f t="shared" si="175"/>
        <v>0</v>
      </c>
      <c r="BB232" s="186">
        <f t="shared" si="176"/>
        <v>0</v>
      </c>
      <c r="BC232" s="186">
        <f t="shared" si="177"/>
        <v>0</v>
      </c>
    </row>
    <row r="233" spans="2:55" x14ac:dyDescent="0.3">
      <c r="B233" s="24">
        <v>228</v>
      </c>
      <c r="C233" s="168"/>
      <c r="D233" s="167"/>
      <c r="E233" s="167"/>
      <c r="F233" s="167"/>
      <c r="G233" s="362"/>
      <c r="H233" s="168"/>
      <c r="I233" s="220"/>
      <c r="J233" s="164"/>
      <c r="K233" s="164"/>
      <c r="L233" s="30"/>
      <c r="M233" s="170"/>
      <c r="N233" s="171"/>
      <c r="O233" s="171"/>
      <c r="P233" s="149">
        <f t="shared" si="150"/>
        <v>0</v>
      </c>
      <c r="Q233" s="147" t="str">
        <f t="shared" si="178"/>
        <v/>
      </c>
      <c r="R233" s="147" t="str">
        <f t="shared" si="132"/>
        <v/>
      </c>
      <c r="S233" s="147" t="str">
        <f t="shared" si="133"/>
        <v/>
      </c>
      <c r="T233" s="147" t="str">
        <f t="shared" si="134"/>
        <v/>
      </c>
      <c r="U233" s="147" t="str">
        <f t="shared" si="135"/>
        <v/>
      </c>
      <c r="V233" s="148" t="e">
        <f t="shared" si="136"/>
        <v>#VALUE!</v>
      </c>
      <c r="W233" s="149" t="str">
        <f t="shared" si="137"/>
        <v/>
      </c>
      <c r="X233" s="189"/>
      <c r="Y233" s="190"/>
      <c r="Z233" s="191"/>
      <c r="AA233" s="191"/>
      <c r="AB233" s="191"/>
      <c r="AC233" s="191"/>
      <c r="AD233" s="191"/>
      <c r="AE233" s="196"/>
      <c r="AF233" s="191"/>
      <c r="AG233" s="191"/>
      <c r="AH233" s="191"/>
      <c r="AI233" s="191"/>
      <c r="AJ233" s="191"/>
      <c r="AK233" s="191"/>
      <c r="AL233" s="154" t="str">
        <f t="shared" si="160"/>
        <v/>
      </c>
      <c r="AM233" s="47"/>
      <c r="AN233" s="149">
        <f t="shared" si="138"/>
        <v>0</v>
      </c>
      <c r="AP233" s="185">
        <f t="shared" si="164"/>
        <v>0</v>
      </c>
      <c r="AQ233" s="185">
        <f t="shared" si="165"/>
        <v>0</v>
      </c>
      <c r="AR233" s="186">
        <f t="shared" si="166"/>
        <v>0</v>
      </c>
      <c r="AS233" s="186">
        <f t="shared" si="167"/>
        <v>0</v>
      </c>
      <c r="AT233" s="186">
        <f t="shared" si="168"/>
        <v>0</v>
      </c>
      <c r="AU233" s="186">
        <f t="shared" si="169"/>
        <v>0</v>
      </c>
      <c r="AV233" s="186">
        <f t="shared" si="170"/>
        <v>0</v>
      </c>
      <c r="AW233" s="186">
        <f t="shared" si="171"/>
        <v>0</v>
      </c>
      <c r="AX233" s="186">
        <f t="shared" si="172"/>
        <v>0</v>
      </c>
      <c r="AY233" s="186">
        <f t="shared" si="173"/>
        <v>0</v>
      </c>
      <c r="AZ233" s="186">
        <f t="shared" si="174"/>
        <v>0</v>
      </c>
      <c r="BA233" s="186">
        <f t="shared" si="175"/>
        <v>0</v>
      </c>
      <c r="BB233" s="186">
        <f t="shared" si="176"/>
        <v>0</v>
      </c>
      <c r="BC233" s="186">
        <f t="shared" si="177"/>
        <v>0</v>
      </c>
    </row>
    <row r="234" spans="2:55" x14ac:dyDescent="0.3">
      <c r="B234" s="25">
        <v>229</v>
      </c>
      <c r="C234" s="168"/>
      <c r="D234" s="167"/>
      <c r="E234" s="364"/>
      <c r="F234" s="363"/>
      <c r="G234" s="361"/>
      <c r="H234" s="362"/>
      <c r="I234" s="220"/>
      <c r="J234" s="164"/>
      <c r="K234" s="164"/>
      <c r="L234" s="42"/>
      <c r="M234" s="229"/>
      <c r="N234" s="171"/>
      <c r="O234" s="171"/>
      <c r="P234" s="149">
        <f t="shared" si="150"/>
        <v>0</v>
      </c>
      <c r="Q234" s="147" t="str">
        <f t="shared" si="178"/>
        <v/>
      </c>
      <c r="R234" s="147" t="str">
        <f t="shared" si="132"/>
        <v/>
      </c>
      <c r="S234" s="147" t="str">
        <f t="shared" si="133"/>
        <v/>
      </c>
      <c r="T234" s="147" t="str">
        <f t="shared" si="134"/>
        <v/>
      </c>
      <c r="U234" s="147" t="str">
        <f t="shared" si="135"/>
        <v/>
      </c>
      <c r="V234" s="148" t="e">
        <f t="shared" si="136"/>
        <v>#VALUE!</v>
      </c>
      <c r="W234" s="149" t="str">
        <f t="shared" si="137"/>
        <v/>
      </c>
      <c r="X234" s="192"/>
      <c r="Y234" s="193"/>
      <c r="Z234" s="163"/>
      <c r="AA234" s="163"/>
      <c r="AB234" s="163"/>
      <c r="AC234" s="163"/>
      <c r="AD234" s="163"/>
      <c r="AE234" s="163"/>
      <c r="AF234" s="163"/>
      <c r="AG234" s="163"/>
      <c r="AH234" s="163"/>
      <c r="AI234" s="163"/>
      <c r="AJ234" s="163"/>
      <c r="AK234" s="163"/>
      <c r="AL234" s="154" t="str">
        <f t="shared" si="160"/>
        <v/>
      </c>
      <c r="AM234" s="47"/>
      <c r="AN234" s="149">
        <f t="shared" si="138"/>
        <v>0</v>
      </c>
      <c r="AP234" s="185">
        <f t="shared" si="164"/>
        <v>0</v>
      </c>
      <c r="AQ234" s="185">
        <f t="shared" si="165"/>
        <v>0</v>
      </c>
      <c r="AR234" s="186">
        <f t="shared" si="166"/>
        <v>0</v>
      </c>
      <c r="AS234" s="186">
        <f t="shared" si="167"/>
        <v>0</v>
      </c>
      <c r="AT234" s="186">
        <f t="shared" si="168"/>
        <v>0</v>
      </c>
      <c r="AU234" s="186">
        <f t="shared" si="169"/>
        <v>0</v>
      </c>
      <c r="AV234" s="186">
        <f t="shared" si="170"/>
        <v>0</v>
      </c>
      <c r="AW234" s="186">
        <f t="shared" si="171"/>
        <v>0</v>
      </c>
      <c r="AX234" s="186">
        <f t="shared" si="172"/>
        <v>0</v>
      </c>
      <c r="AY234" s="186">
        <f t="shared" si="173"/>
        <v>0</v>
      </c>
      <c r="AZ234" s="186">
        <f t="shared" si="174"/>
        <v>0</v>
      </c>
      <c r="BA234" s="186">
        <f t="shared" si="175"/>
        <v>0</v>
      </c>
      <c r="BB234" s="186">
        <f t="shared" si="176"/>
        <v>0</v>
      </c>
      <c r="BC234" s="186">
        <f t="shared" si="177"/>
        <v>0</v>
      </c>
    </row>
    <row r="235" spans="2:55" x14ac:dyDescent="0.3">
      <c r="B235" s="24">
        <v>230</v>
      </c>
      <c r="C235" s="168"/>
      <c r="D235" s="168"/>
      <c r="E235" s="362"/>
      <c r="F235" s="167"/>
      <c r="G235" s="362"/>
      <c r="H235" s="167"/>
      <c r="I235" s="220"/>
      <c r="J235" s="115"/>
      <c r="K235" s="164"/>
      <c r="L235" s="30"/>
      <c r="M235" s="170"/>
      <c r="N235" s="171"/>
      <c r="O235" s="171"/>
      <c r="P235" s="149">
        <f t="shared" si="150"/>
        <v>0</v>
      </c>
      <c r="Q235" s="147" t="str">
        <f t="shared" si="178"/>
        <v/>
      </c>
      <c r="R235" s="147" t="str">
        <f t="shared" si="132"/>
        <v/>
      </c>
      <c r="S235" s="147" t="str">
        <f t="shared" si="133"/>
        <v/>
      </c>
      <c r="T235" s="147" t="str">
        <f t="shared" si="134"/>
        <v/>
      </c>
      <c r="U235" s="147" t="str">
        <f t="shared" si="135"/>
        <v/>
      </c>
      <c r="V235" s="148" t="e">
        <f t="shared" si="136"/>
        <v>#VALUE!</v>
      </c>
      <c r="W235" s="149" t="str">
        <f t="shared" si="137"/>
        <v/>
      </c>
      <c r="X235" s="192"/>
      <c r="Y235" s="193"/>
      <c r="Z235" s="163"/>
      <c r="AA235" s="163"/>
      <c r="AB235" s="163"/>
      <c r="AC235" s="163"/>
      <c r="AD235" s="163"/>
      <c r="AE235" s="163"/>
      <c r="AF235" s="163"/>
      <c r="AG235" s="163"/>
      <c r="AH235" s="163"/>
      <c r="AI235" s="163"/>
      <c r="AJ235" s="163"/>
      <c r="AK235" s="163"/>
      <c r="AL235" s="154" t="str">
        <f t="shared" si="160"/>
        <v/>
      </c>
      <c r="AM235" s="47"/>
      <c r="AN235" s="149">
        <f t="shared" si="138"/>
        <v>0</v>
      </c>
      <c r="AP235" s="185">
        <f t="shared" si="164"/>
        <v>0</v>
      </c>
      <c r="AQ235" s="185">
        <f t="shared" si="165"/>
        <v>0</v>
      </c>
      <c r="AR235" s="186">
        <f t="shared" si="166"/>
        <v>0</v>
      </c>
      <c r="AS235" s="186">
        <f t="shared" si="167"/>
        <v>0</v>
      </c>
      <c r="AT235" s="186">
        <f t="shared" si="168"/>
        <v>0</v>
      </c>
      <c r="AU235" s="186">
        <f t="shared" si="169"/>
        <v>0</v>
      </c>
      <c r="AV235" s="186">
        <f t="shared" si="170"/>
        <v>0</v>
      </c>
      <c r="AW235" s="186">
        <f t="shared" si="171"/>
        <v>0</v>
      </c>
      <c r="AX235" s="186">
        <f t="shared" si="172"/>
        <v>0</v>
      </c>
      <c r="AY235" s="186">
        <f t="shared" si="173"/>
        <v>0</v>
      </c>
      <c r="AZ235" s="186">
        <f t="shared" si="174"/>
        <v>0</v>
      </c>
      <c r="BA235" s="186">
        <f t="shared" si="175"/>
        <v>0</v>
      </c>
      <c r="BB235" s="186">
        <f t="shared" si="176"/>
        <v>0</v>
      </c>
      <c r="BC235" s="186">
        <f t="shared" si="177"/>
        <v>0</v>
      </c>
    </row>
    <row r="236" spans="2:55" x14ac:dyDescent="0.3">
      <c r="B236" s="25">
        <v>231</v>
      </c>
      <c r="C236" s="168"/>
      <c r="D236" s="168"/>
      <c r="E236" s="362"/>
      <c r="F236" s="167"/>
      <c r="G236" s="364"/>
      <c r="H236" s="167"/>
      <c r="I236" s="220"/>
      <c r="J236" s="115"/>
      <c r="K236" s="164"/>
      <c r="L236" s="30"/>
      <c r="M236" s="170"/>
      <c r="N236" s="171"/>
      <c r="O236" s="171"/>
      <c r="P236" s="149">
        <f t="shared" si="150"/>
        <v>0</v>
      </c>
      <c r="Q236" s="147" t="str">
        <f t="shared" si="178"/>
        <v/>
      </c>
      <c r="R236" s="147" t="str">
        <f t="shared" si="132"/>
        <v/>
      </c>
      <c r="S236" s="147" t="str">
        <f t="shared" si="133"/>
        <v/>
      </c>
      <c r="T236" s="147" t="str">
        <f t="shared" si="134"/>
        <v/>
      </c>
      <c r="U236" s="147" t="str">
        <f t="shared" si="135"/>
        <v/>
      </c>
      <c r="V236" s="148" t="e">
        <f t="shared" si="136"/>
        <v>#VALUE!</v>
      </c>
      <c r="W236" s="149" t="str">
        <f t="shared" si="137"/>
        <v/>
      </c>
      <c r="X236" s="192"/>
      <c r="Y236" s="193"/>
      <c r="Z236" s="163"/>
      <c r="AA236" s="163"/>
      <c r="AB236" s="163"/>
      <c r="AC236" s="163"/>
      <c r="AD236" s="163"/>
      <c r="AE236" s="163"/>
      <c r="AF236" s="163"/>
      <c r="AG236" s="163"/>
      <c r="AH236" s="163"/>
      <c r="AI236" s="163"/>
      <c r="AJ236" s="163"/>
      <c r="AK236" s="163"/>
      <c r="AL236" s="154" t="str">
        <f t="shared" si="160"/>
        <v/>
      </c>
      <c r="AM236" s="47"/>
      <c r="AN236" s="149">
        <f t="shared" si="138"/>
        <v>0</v>
      </c>
      <c r="AP236" s="185">
        <f t="shared" si="164"/>
        <v>0</v>
      </c>
      <c r="AQ236" s="185">
        <f t="shared" si="165"/>
        <v>0</v>
      </c>
      <c r="AR236" s="186">
        <f t="shared" si="166"/>
        <v>0</v>
      </c>
      <c r="AS236" s="186">
        <f t="shared" si="167"/>
        <v>0</v>
      </c>
      <c r="AT236" s="186">
        <f t="shared" si="168"/>
        <v>0</v>
      </c>
      <c r="AU236" s="186">
        <f t="shared" si="169"/>
        <v>0</v>
      </c>
      <c r="AV236" s="186">
        <f t="shared" si="170"/>
        <v>0</v>
      </c>
      <c r="AW236" s="186">
        <f t="shared" si="171"/>
        <v>0</v>
      </c>
      <c r="AX236" s="186">
        <f t="shared" si="172"/>
        <v>0</v>
      </c>
      <c r="AY236" s="186">
        <f t="shared" si="173"/>
        <v>0</v>
      </c>
      <c r="AZ236" s="186">
        <f t="shared" si="174"/>
        <v>0</v>
      </c>
      <c r="BA236" s="186">
        <f t="shared" si="175"/>
        <v>0</v>
      </c>
      <c r="BB236" s="186">
        <f t="shared" si="176"/>
        <v>0</v>
      </c>
      <c r="BC236" s="186">
        <f t="shared" si="177"/>
        <v>0</v>
      </c>
    </row>
    <row r="237" spans="2:55" x14ac:dyDescent="0.3">
      <c r="B237" s="24">
        <v>232</v>
      </c>
      <c r="C237" s="168"/>
      <c r="D237" s="168"/>
      <c r="E237" s="167"/>
      <c r="F237" s="167"/>
      <c r="G237" s="364"/>
      <c r="H237" s="167"/>
      <c r="I237" s="220"/>
      <c r="J237" s="115"/>
      <c r="K237" s="164"/>
      <c r="L237" s="30"/>
      <c r="M237" s="170"/>
      <c r="N237" s="171"/>
      <c r="O237" s="171"/>
      <c r="P237" s="149">
        <f t="shared" si="150"/>
        <v>0</v>
      </c>
      <c r="Q237" s="147" t="str">
        <f t="shared" si="178"/>
        <v/>
      </c>
      <c r="R237" s="147" t="str">
        <f t="shared" si="132"/>
        <v/>
      </c>
      <c r="S237" s="147" t="str">
        <f t="shared" si="133"/>
        <v/>
      </c>
      <c r="T237" s="147" t="str">
        <f t="shared" si="134"/>
        <v/>
      </c>
      <c r="U237" s="147" t="str">
        <f t="shared" si="135"/>
        <v/>
      </c>
      <c r="V237" s="148" t="e">
        <f t="shared" si="136"/>
        <v>#VALUE!</v>
      </c>
      <c r="W237" s="149" t="str">
        <f t="shared" si="137"/>
        <v/>
      </c>
      <c r="X237" s="192"/>
      <c r="Y237" s="193"/>
      <c r="Z237" s="163"/>
      <c r="AA237" s="163"/>
      <c r="AB237" s="163"/>
      <c r="AC237" s="163"/>
      <c r="AD237" s="163"/>
      <c r="AE237" s="163"/>
      <c r="AF237" s="163"/>
      <c r="AG237" s="163"/>
      <c r="AH237" s="163"/>
      <c r="AI237" s="163"/>
      <c r="AJ237" s="163"/>
      <c r="AK237" s="163"/>
      <c r="AL237" s="154" t="str">
        <f t="shared" si="160"/>
        <v/>
      </c>
      <c r="AM237" s="47"/>
      <c r="AN237" s="149">
        <f t="shared" si="138"/>
        <v>0</v>
      </c>
      <c r="AP237" s="185">
        <f t="shared" si="164"/>
        <v>0</v>
      </c>
      <c r="AQ237" s="185">
        <f t="shared" si="165"/>
        <v>0</v>
      </c>
      <c r="AR237" s="186">
        <f t="shared" si="166"/>
        <v>0</v>
      </c>
      <c r="AS237" s="186">
        <f t="shared" si="167"/>
        <v>0</v>
      </c>
      <c r="AT237" s="186">
        <f t="shared" si="168"/>
        <v>0</v>
      </c>
      <c r="AU237" s="186">
        <f t="shared" si="169"/>
        <v>0</v>
      </c>
      <c r="AV237" s="186">
        <f t="shared" si="170"/>
        <v>0</v>
      </c>
      <c r="AW237" s="186">
        <f t="shared" si="171"/>
        <v>0</v>
      </c>
      <c r="AX237" s="186">
        <f t="shared" si="172"/>
        <v>0</v>
      </c>
      <c r="AY237" s="186">
        <f t="shared" si="173"/>
        <v>0</v>
      </c>
      <c r="AZ237" s="186">
        <f t="shared" si="174"/>
        <v>0</v>
      </c>
      <c r="BA237" s="186">
        <f t="shared" si="175"/>
        <v>0</v>
      </c>
      <c r="BB237" s="186">
        <f t="shared" si="176"/>
        <v>0</v>
      </c>
      <c r="BC237" s="186">
        <f t="shared" si="177"/>
        <v>0</v>
      </c>
    </row>
    <row r="238" spans="2:55" x14ac:dyDescent="0.3">
      <c r="B238" s="25">
        <v>233</v>
      </c>
      <c r="C238" s="168"/>
      <c r="D238" s="168"/>
      <c r="E238" s="168"/>
      <c r="F238" s="167"/>
      <c r="G238" s="364"/>
      <c r="H238" s="167"/>
      <c r="I238" s="220"/>
      <c r="J238" s="115"/>
      <c r="K238" s="164"/>
      <c r="L238" s="33"/>
      <c r="M238" s="170"/>
      <c r="N238" s="171"/>
      <c r="O238" s="171"/>
      <c r="P238" s="149">
        <f t="shared" si="150"/>
        <v>0</v>
      </c>
      <c r="Q238" s="147" t="str">
        <f t="shared" si="178"/>
        <v/>
      </c>
      <c r="R238" s="147" t="str">
        <f t="shared" si="132"/>
        <v/>
      </c>
      <c r="S238" s="147" t="str">
        <f t="shared" si="133"/>
        <v/>
      </c>
      <c r="T238" s="147" t="str">
        <f t="shared" si="134"/>
        <v/>
      </c>
      <c r="U238" s="147" t="str">
        <f t="shared" si="135"/>
        <v/>
      </c>
      <c r="V238" s="148" t="e">
        <f t="shared" si="136"/>
        <v>#VALUE!</v>
      </c>
      <c r="W238" s="149" t="str">
        <f t="shared" si="137"/>
        <v/>
      </c>
      <c r="X238" s="192"/>
      <c r="Y238" s="193"/>
      <c r="Z238" s="163"/>
      <c r="AA238" s="163"/>
      <c r="AB238" s="163"/>
      <c r="AC238" s="163"/>
      <c r="AD238" s="163"/>
      <c r="AE238" s="163"/>
      <c r="AF238" s="163"/>
      <c r="AG238" s="163"/>
      <c r="AH238" s="163"/>
      <c r="AI238" s="163"/>
      <c r="AJ238" s="163"/>
      <c r="AK238" s="163"/>
      <c r="AL238" s="154" t="str">
        <f t="shared" si="160"/>
        <v/>
      </c>
      <c r="AM238" s="47"/>
      <c r="AN238" s="149">
        <f t="shared" si="138"/>
        <v>0</v>
      </c>
      <c r="AP238" s="185">
        <f t="shared" si="164"/>
        <v>0</v>
      </c>
      <c r="AQ238" s="185">
        <f t="shared" si="165"/>
        <v>0</v>
      </c>
      <c r="AR238" s="186">
        <f t="shared" si="166"/>
        <v>0</v>
      </c>
      <c r="AS238" s="186">
        <f t="shared" si="167"/>
        <v>0</v>
      </c>
      <c r="AT238" s="186">
        <f t="shared" si="168"/>
        <v>0</v>
      </c>
      <c r="AU238" s="186">
        <f t="shared" si="169"/>
        <v>0</v>
      </c>
      <c r="AV238" s="186">
        <f t="shared" si="170"/>
        <v>0</v>
      </c>
      <c r="AW238" s="186">
        <f t="shared" si="171"/>
        <v>0</v>
      </c>
      <c r="AX238" s="186">
        <f t="shared" si="172"/>
        <v>0</v>
      </c>
      <c r="AY238" s="186">
        <f t="shared" si="173"/>
        <v>0</v>
      </c>
      <c r="AZ238" s="186">
        <f t="shared" si="174"/>
        <v>0</v>
      </c>
      <c r="BA238" s="186">
        <f t="shared" si="175"/>
        <v>0</v>
      </c>
      <c r="BB238" s="186">
        <f t="shared" si="176"/>
        <v>0</v>
      </c>
      <c r="BC238" s="186">
        <f t="shared" si="177"/>
        <v>0</v>
      </c>
    </row>
    <row r="239" spans="2:55" x14ac:dyDescent="0.3">
      <c r="B239" s="24">
        <v>234</v>
      </c>
      <c r="C239" s="168"/>
      <c r="D239" s="168"/>
      <c r="E239" s="362"/>
      <c r="F239" s="167"/>
      <c r="G239" s="364"/>
      <c r="H239" s="362"/>
      <c r="I239" s="220"/>
      <c r="J239" s="115"/>
      <c r="K239" s="164"/>
      <c r="L239" s="33"/>
      <c r="M239" s="170"/>
      <c r="N239" s="171"/>
      <c r="O239" s="171"/>
      <c r="P239" s="149">
        <f t="shared" si="150"/>
        <v>0</v>
      </c>
      <c r="Q239" s="147" t="str">
        <f t="shared" si="178"/>
        <v/>
      </c>
      <c r="R239" s="147" t="str">
        <f t="shared" si="132"/>
        <v/>
      </c>
      <c r="S239" s="147" t="str">
        <f t="shared" si="133"/>
        <v/>
      </c>
      <c r="T239" s="147" t="str">
        <f t="shared" si="134"/>
        <v/>
      </c>
      <c r="U239" s="147" t="str">
        <f t="shared" si="135"/>
        <v/>
      </c>
      <c r="V239" s="148" t="e">
        <f t="shared" si="136"/>
        <v>#VALUE!</v>
      </c>
      <c r="W239" s="149" t="str">
        <f t="shared" si="137"/>
        <v/>
      </c>
      <c r="X239" s="192"/>
      <c r="Y239" s="193"/>
      <c r="Z239" s="163"/>
      <c r="AA239" s="163"/>
      <c r="AB239" s="163"/>
      <c r="AC239" s="163"/>
      <c r="AD239" s="163"/>
      <c r="AE239" s="163"/>
      <c r="AF239" s="163"/>
      <c r="AG239" s="163"/>
      <c r="AH239" s="163"/>
      <c r="AI239" s="163"/>
      <c r="AJ239" s="163"/>
      <c r="AK239" s="163"/>
      <c r="AL239" s="154" t="str">
        <f t="shared" si="160"/>
        <v/>
      </c>
      <c r="AM239" s="47"/>
      <c r="AN239" s="149">
        <f t="shared" si="138"/>
        <v>0</v>
      </c>
      <c r="AP239" s="185">
        <f t="shared" si="164"/>
        <v>0</v>
      </c>
      <c r="AQ239" s="185">
        <f t="shared" si="165"/>
        <v>0</v>
      </c>
      <c r="AR239" s="186">
        <f t="shared" si="166"/>
        <v>0</v>
      </c>
      <c r="AS239" s="186">
        <f t="shared" si="167"/>
        <v>0</v>
      </c>
      <c r="AT239" s="186">
        <f t="shared" si="168"/>
        <v>0</v>
      </c>
      <c r="AU239" s="186">
        <f t="shared" si="169"/>
        <v>0</v>
      </c>
      <c r="AV239" s="186">
        <f t="shared" si="170"/>
        <v>0</v>
      </c>
      <c r="AW239" s="186">
        <f t="shared" si="171"/>
        <v>0</v>
      </c>
      <c r="AX239" s="186">
        <f t="shared" si="172"/>
        <v>0</v>
      </c>
      <c r="AY239" s="186">
        <f t="shared" si="173"/>
        <v>0</v>
      </c>
      <c r="AZ239" s="186">
        <f t="shared" si="174"/>
        <v>0</v>
      </c>
      <c r="BA239" s="186">
        <f t="shared" si="175"/>
        <v>0</v>
      </c>
      <c r="BB239" s="186">
        <f t="shared" si="176"/>
        <v>0</v>
      </c>
      <c r="BC239" s="186">
        <f t="shared" si="177"/>
        <v>0</v>
      </c>
    </row>
    <row r="240" spans="2:55" x14ac:dyDescent="0.3">
      <c r="B240" s="25">
        <v>235</v>
      </c>
      <c r="C240" s="168"/>
      <c r="D240" s="168"/>
      <c r="E240" s="362"/>
      <c r="F240" s="167"/>
      <c r="G240" s="364"/>
      <c r="H240" s="362"/>
      <c r="I240" s="220"/>
      <c r="J240" s="115"/>
      <c r="K240" s="164"/>
      <c r="L240" s="41"/>
      <c r="M240" s="229"/>
      <c r="N240" s="171"/>
      <c r="O240" s="171"/>
      <c r="P240" s="149">
        <f t="shared" si="150"/>
        <v>0</v>
      </c>
      <c r="Q240" s="147" t="str">
        <f t="shared" si="178"/>
        <v/>
      </c>
      <c r="R240" s="147" t="str">
        <f t="shared" si="132"/>
        <v/>
      </c>
      <c r="S240" s="147" t="str">
        <f t="shared" si="133"/>
        <v/>
      </c>
      <c r="T240" s="147" t="str">
        <f t="shared" si="134"/>
        <v/>
      </c>
      <c r="U240" s="147" t="str">
        <f t="shared" si="135"/>
        <v/>
      </c>
      <c r="V240" s="148" t="e">
        <f t="shared" si="136"/>
        <v>#VALUE!</v>
      </c>
      <c r="W240" s="149" t="str">
        <f t="shared" si="137"/>
        <v/>
      </c>
      <c r="X240" s="192"/>
      <c r="Y240" s="193"/>
      <c r="Z240" s="163"/>
      <c r="AA240" s="163"/>
      <c r="AB240" s="163"/>
      <c r="AC240" s="163"/>
      <c r="AD240" s="163"/>
      <c r="AE240" s="163"/>
      <c r="AF240" s="163"/>
      <c r="AG240" s="163"/>
      <c r="AH240" s="163"/>
      <c r="AI240" s="163"/>
      <c r="AJ240" s="163"/>
      <c r="AK240" s="163"/>
      <c r="AL240" s="154" t="str">
        <f t="shared" si="160"/>
        <v/>
      </c>
      <c r="AM240" s="47"/>
      <c r="AN240" s="149">
        <f t="shared" si="138"/>
        <v>0</v>
      </c>
      <c r="AP240" s="185">
        <f t="shared" si="164"/>
        <v>0</v>
      </c>
      <c r="AQ240" s="185">
        <f t="shared" si="165"/>
        <v>0</v>
      </c>
      <c r="AR240" s="186">
        <f t="shared" si="166"/>
        <v>0</v>
      </c>
      <c r="AS240" s="186">
        <f t="shared" si="167"/>
        <v>0</v>
      </c>
      <c r="AT240" s="186">
        <f t="shared" si="168"/>
        <v>0</v>
      </c>
      <c r="AU240" s="186">
        <f t="shared" si="169"/>
        <v>0</v>
      </c>
      <c r="AV240" s="186">
        <f t="shared" si="170"/>
        <v>0</v>
      </c>
      <c r="AW240" s="186">
        <f t="shared" si="171"/>
        <v>0</v>
      </c>
      <c r="AX240" s="186">
        <f t="shared" si="172"/>
        <v>0</v>
      </c>
      <c r="AY240" s="186">
        <f t="shared" si="173"/>
        <v>0</v>
      </c>
      <c r="AZ240" s="186">
        <f t="shared" si="174"/>
        <v>0</v>
      </c>
      <c r="BA240" s="186">
        <f t="shared" si="175"/>
        <v>0</v>
      </c>
      <c r="BB240" s="186">
        <f t="shared" si="176"/>
        <v>0</v>
      </c>
      <c r="BC240" s="186">
        <f t="shared" si="177"/>
        <v>0</v>
      </c>
    </row>
    <row r="241" spans="2:55" x14ac:dyDescent="0.3">
      <c r="B241" s="24">
        <v>236</v>
      </c>
      <c r="C241" s="168"/>
      <c r="D241" s="168"/>
      <c r="E241" s="168"/>
      <c r="F241" s="167"/>
      <c r="G241" s="361"/>
      <c r="H241" s="362"/>
      <c r="I241" s="220"/>
      <c r="J241" s="115"/>
      <c r="K241" s="164"/>
      <c r="L241" s="41"/>
      <c r="M241" s="229"/>
      <c r="N241" s="171"/>
      <c r="O241" s="171"/>
      <c r="P241" s="149">
        <f t="shared" si="150"/>
        <v>0</v>
      </c>
      <c r="Q241" s="147" t="str">
        <f t="shared" si="178"/>
        <v/>
      </c>
      <c r="R241" s="147" t="str">
        <f t="shared" si="132"/>
        <v/>
      </c>
      <c r="S241" s="147" t="str">
        <f t="shared" si="133"/>
        <v/>
      </c>
      <c r="T241" s="147" t="str">
        <f t="shared" si="134"/>
        <v/>
      </c>
      <c r="U241" s="147" t="str">
        <f t="shared" si="135"/>
        <v/>
      </c>
      <c r="V241" s="148" t="e">
        <f t="shared" si="136"/>
        <v>#VALUE!</v>
      </c>
      <c r="W241" s="149" t="str">
        <f t="shared" si="137"/>
        <v/>
      </c>
      <c r="X241" s="192"/>
      <c r="Y241" s="193"/>
      <c r="Z241" s="163"/>
      <c r="AA241" s="163"/>
      <c r="AB241" s="163"/>
      <c r="AC241" s="163"/>
      <c r="AD241" s="163"/>
      <c r="AE241" s="163"/>
      <c r="AF241" s="163"/>
      <c r="AG241" s="163"/>
      <c r="AH241" s="163"/>
      <c r="AI241" s="163"/>
      <c r="AJ241" s="163"/>
      <c r="AK241" s="163"/>
      <c r="AL241" s="154" t="str">
        <f t="shared" si="160"/>
        <v/>
      </c>
      <c r="AM241" s="47"/>
      <c r="AN241" s="149">
        <f t="shared" si="138"/>
        <v>0</v>
      </c>
      <c r="AP241" s="185">
        <f t="shared" si="164"/>
        <v>0</v>
      </c>
      <c r="AQ241" s="185">
        <f t="shared" si="165"/>
        <v>0</v>
      </c>
      <c r="AR241" s="186">
        <f t="shared" si="166"/>
        <v>0</v>
      </c>
      <c r="AS241" s="186">
        <f t="shared" si="167"/>
        <v>0</v>
      </c>
      <c r="AT241" s="186">
        <f t="shared" si="168"/>
        <v>0</v>
      </c>
      <c r="AU241" s="186">
        <f t="shared" si="169"/>
        <v>0</v>
      </c>
      <c r="AV241" s="186">
        <f t="shared" si="170"/>
        <v>0</v>
      </c>
      <c r="AW241" s="186">
        <f t="shared" si="171"/>
        <v>0</v>
      </c>
      <c r="AX241" s="186">
        <f t="shared" si="172"/>
        <v>0</v>
      </c>
      <c r="AY241" s="186">
        <f t="shared" si="173"/>
        <v>0</v>
      </c>
      <c r="AZ241" s="186">
        <f t="shared" si="174"/>
        <v>0</v>
      </c>
      <c r="BA241" s="186">
        <f t="shared" si="175"/>
        <v>0</v>
      </c>
      <c r="BB241" s="186">
        <f t="shared" si="176"/>
        <v>0</v>
      </c>
      <c r="BC241" s="186">
        <f t="shared" si="177"/>
        <v>0</v>
      </c>
    </row>
    <row r="242" spans="2:55" x14ac:dyDescent="0.3">
      <c r="B242" s="25">
        <v>237</v>
      </c>
      <c r="C242" s="168"/>
      <c r="D242" s="362"/>
      <c r="E242" s="168"/>
      <c r="F242" s="167"/>
      <c r="G242" s="168"/>
      <c r="H242" s="362"/>
      <c r="I242" s="220"/>
      <c r="J242" s="115"/>
      <c r="K242" s="164"/>
      <c r="L242" s="33"/>
      <c r="M242" s="170"/>
      <c r="N242" s="171"/>
      <c r="O242" s="171"/>
      <c r="P242" s="149">
        <f t="shared" si="150"/>
        <v>0</v>
      </c>
      <c r="Q242" s="147" t="str">
        <f t="shared" si="178"/>
        <v/>
      </c>
      <c r="R242" s="147" t="str">
        <f t="shared" si="132"/>
        <v/>
      </c>
      <c r="S242" s="147" t="str">
        <f t="shared" si="133"/>
        <v/>
      </c>
      <c r="T242" s="147" t="str">
        <f t="shared" si="134"/>
        <v/>
      </c>
      <c r="U242" s="147" t="str">
        <f t="shared" si="135"/>
        <v/>
      </c>
      <c r="V242" s="148" t="e">
        <f t="shared" si="136"/>
        <v>#VALUE!</v>
      </c>
      <c r="W242" s="149" t="str">
        <f t="shared" si="137"/>
        <v/>
      </c>
      <c r="X242" s="192"/>
      <c r="Y242" s="193"/>
      <c r="Z242" s="163"/>
      <c r="AA242" s="163"/>
      <c r="AB242" s="163"/>
      <c r="AC242" s="163"/>
      <c r="AD242" s="163"/>
      <c r="AE242" s="163"/>
      <c r="AF242" s="163"/>
      <c r="AG242" s="163"/>
      <c r="AH242" s="163"/>
      <c r="AI242" s="163"/>
      <c r="AJ242" s="163"/>
      <c r="AK242" s="163"/>
      <c r="AL242" s="154" t="str">
        <f t="shared" si="160"/>
        <v/>
      </c>
      <c r="AM242" s="47"/>
      <c r="AN242" s="149">
        <f t="shared" si="138"/>
        <v>0</v>
      </c>
      <c r="AP242" s="185">
        <f t="shared" si="164"/>
        <v>0</v>
      </c>
      <c r="AQ242" s="185">
        <f t="shared" si="165"/>
        <v>0</v>
      </c>
      <c r="AR242" s="186">
        <f t="shared" si="166"/>
        <v>0</v>
      </c>
      <c r="AS242" s="186">
        <f t="shared" si="167"/>
        <v>0</v>
      </c>
      <c r="AT242" s="186">
        <f t="shared" si="168"/>
        <v>0</v>
      </c>
      <c r="AU242" s="186">
        <f t="shared" si="169"/>
        <v>0</v>
      </c>
      <c r="AV242" s="186">
        <f t="shared" si="170"/>
        <v>0</v>
      </c>
      <c r="AW242" s="186">
        <f t="shared" si="171"/>
        <v>0</v>
      </c>
      <c r="AX242" s="186">
        <f t="shared" si="172"/>
        <v>0</v>
      </c>
      <c r="AY242" s="186">
        <f t="shared" si="173"/>
        <v>0</v>
      </c>
      <c r="AZ242" s="186">
        <f t="shared" si="174"/>
        <v>0</v>
      </c>
      <c r="BA242" s="186">
        <f t="shared" si="175"/>
        <v>0</v>
      </c>
      <c r="BB242" s="186">
        <f t="shared" si="176"/>
        <v>0</v>
      </c>
      <c r="BC242" s="186">
        <f t="shared" si="177"/>
        <v>0</v>
      </c>
    </row>
    <row r="243" spans="2:55" ht="11.25" customHeight="1" x14ac:dyDescent="0.3">
      <c r="B243" s="24">
        <v>238</v>
      </c>
      <c r="C243" s="168"/>
      <c r="D243" s="168"/>
      <c r="E243" s="362"/>
      <c r="F243" s="167"/>
      <c r="G243" s="168"/>
      <c r="H243" s="362"/>
      <c r="I243" s="220"/>
      <c r="J243" s="115"/>
      <c r="K243" s="164"/>
      <c r="L243" s="33"/>
      <c r="M243" s="170"/>
      <c r="N243" s="171"/>
      <c r="O243" s="171"/>
      <c r="P243" s="149">
        <f t="shared" si="150"/>
        <v>0</v>
      </c>
      <c r="Q243" s="147" t="str">
        <f t="shared" si="178"/>
        <v/>
      </c>
      <c r="R243" s="147" t="str">
        <f t="shared" si="132"/>
        <v/>
      </c>
      <c r="S243" s="147" t="str">
        <f t="shared" si="133"/>
        <v/>
      </c>
      <c r="T243" s="147" t="str">
        <f t="shared" si="134"/>
        <v/>
      </c>
      <c r="U243" s="147" t="str">
        <f t="shared" si="135"/>
        <v/>
      </c>
      <c r="V243" s="148" t="e">
        <f t="shared" si="136"/>
        <v>#VALUE!</v>
      </c>
      <c r="W243" s="149" t="str">
        <f t="shared" si="137"/>
        <v/>
      </c>
      <c r="X243" s="192"/>
      <c r="Y243" s="193"/>
      <c r="Z243" s="200"/>
      <c r="AA243" s="200"/>
      <c r="AB243" s="200"/>
      <c r="AC243" s="200"/>
      <c r="AD243" s="200"/>
      <c r="AE243" s="200"/>
      <c r="AF243" s="200"/>
      <c r="AG243" s="200"/>
      <c r="AH243" s="200"/>
      <c r="AI243" s="200"/>
      <c r="AJ243" s="163"/>
      <c r="AK243" s="163"/>
      <c r="AL243" s="154" t="str">
        <f t="shared" si="160"/>
        <v/>
      </c>
      <c r="AM243" s="47"/>
      <c r="AN243" s="149">
        <f t="shared" si="138"/>
        <v>0</v>
      </c>
      <c r="AP243" s="185">
        <f t="shared" si="164"/>
        <v>0</v>
      </c>
      <c r="AQ243" s="185">
        <f t="shared" si="165"/>
        <v>0</v>
      </c>
      <c r="AR243" s="186">
        <f t="shared" si="166"/>
        <v>0</v>
      </c>
      <c r="AS243" s="186">
        <f t="shared" si="167"/>
        <v>0</v>
      </c>
      <c r="AT243" s="186">
        <f t="shared" si="168"/>
        <v>0</v>
      </c>
      <c r="AU243" s="186">
        <f t="shared" si="169"/>
        <v>0</v>
      </c>
      <c r="AV243" s="186">
        <f t="shared" si="170"/>
        <v>0</v>
      </c>
      <c r="AW243" s="186">
        <f t="shared" si="171"/>
        <v>0</v>
      </c>
      <c r="AX243" s="186">
        <f t="shared" si="172"/>
        <v>0</v>
      </c>
      <c r="AY243" s="186">
        <f t="shared" si="173"/>
        <v>0</v>
      </c>
      <c r="AZ243" s="186">
        <f t="shared" si="174"/>
        <v>0</v>
      </c>
      <c r="BA243" s="186">
        <f t="shared" si="175"/>
        <v>0</v>
      </c>
      <c r="BB243" s="186">
        <f t="shared" si="176"/>
        <v>0</v>
      </c>
      <c r="BC243" s="186">
        <f t="shared" si="177"/>
        <v>0</v>
      </c>
    </row>
    <row r="244" spans="2:55" x14ac:dyDescent="0.3">
      <c r="B244" s="25">
        <v>239</v>
      </c>
      <c r="C244" s="168"/>
      <c r="D244" s="362"/>
      <c r="E244" s="362"/>
      <c r="F244" s="167"/>
      <c r="G244" s="168"/>
      <c r="H244" s="362"/>
      <c r="I244" s="220"/>
      <c r="J244" s="115"/>
      <c r="K244" s="164"/>
      <c r="L244" s="33"/>
      <c r="M244" s="170"/>
      <c r="N244" s="171"/>
      <c r="O244" s="171"/>
      <c r="P244" s="149">
        <f t="shared" si="150"/>
        <v>0</v>
      </c>
      <c r="Q244" s="147" t="str">
        <f t="shared" si="178"/>
        <v/>
      </c>
      <c r="R244" s="147" t="str">
        <f t="shared" si="132"/>
        <v/>
      </c>
      <c r="S244" s="147" t="str">
        <f t="shared" si="133"/>
        <v/>
      </c>
      <c r="T244" s="147" t="str">
        <f t="shared" si="134"/>
        <v/>
      </c>
      <c r="U244" s="147" t="str">
        <f t="shared" si="135"/>
        <v/>
      </c>
      <c r="V244" s="148" t="e">
        <f t="shared" si="136"/>
        <v>#VALUE!</v>
      </c>
      <c r="W244" s="149" t="str">
        <f t="shared" si="137"/>
        <v/>
      </c>
      <c r="X244" s="192"/>
      <c r="Y244" s="193"/>
      <c r="Z244" s="163"/>
      <c r="AA244" s="163"/>
      <c r="AB244" s="163"/>
      <c r="AC244" s="163"/>
      <c r="AD244" s="163"/>
      <c r="AE244" s="163"/>
      <c r="AF244" s="163"/>
      <c r="AG244" s="163"/>
      <c r="AH244" s="163"/>
      <c r="AI244" s="163"/>
      <c r="AJ244" s="163"/>
      <c r="AK244" s="163"/>
      <c r="AL244" s="154" t="str">
        <f t="shared" si="160"/>
        <v/>
      </c>
      <c r="AM244" s="47"/>
      <c r="AN244" s="149">
        <f t="shared" si="138"/>
        <v>0</v>
      </c>
      <c r="AP244" s="185">
        <f t="shared" si="164"/>
        <v>0</v>
      </c>
      <c r="AQ244" s="185">
        <f t="shared" si="165"/>
        <v>0</v>
      </c>
      <c r="AR244" s="186">
        <f t="shared" si="166"/>
        <v>0</v>
      </c>
      <c r="AS244" s="186">
        <f t="shared" si="167"/>
        <v>0</v>
      </c>
      <c r="AT244" s="186">
        <f t="shared" si="168"/>
        <v>0</v>
      </c>
      <c r="AU244" s="186">
        <f t="shared" si="169"/>
        <v>0</v>
      </c>
      <c r="AV244" s="186">
        <f t="shared" si="170"/>
        <v>0</v>
      </c>
      <c r="AW244" s="186">
        <f t="shared" si="171"/>
        <v>0</v>
      </c>
      <c r="AX244" s="186">
        <f t="shared" si="172"/>
        <v>0</v>
      </c>
      <c r="AY244" s="186">
        <f t="shared" si="173"/>
        <v>0</v>
      </c>
      <c r="AZ244" s="186">
        <f t="shared" si="174"/>
        <v>0</v>
      </c>
      <c r="BA244" s="186">
        <f t="shared" si="175"/>
        <v>0</v>
      </c>
      <c r="BB244" s="186">
        <f t="shared" si="176"/>
        <v>0</v>
      </c>
      <c r="BC244" s="186">
        <f t="shared" si="177"/>
        <v>0</v>
      </c>
    </row>
    <row r="245" spans="2:55" x14ac:dyDescent="0.3">
      <c r="B245" s="24">
        <v>240</v>
      </c>
      <c r="C245" s="168"/>
      <c r="D245" s="167"/>
      <c r="E245" s="167"/>
      <c r="F245" s="167"/>
      <c r="G245" s="168"/>
      <c r="H245" s="362"/>
      <c r="I245" s="220"/>
      <c r="J245" s="115"/>
      <c r="K245" s="164"/>
      <c r="L245" s="41"/>
      <c r="M245" s="170"/>
      <c r="N245" s="171"/>
      <c r="O245" s="171"/>
      <c r="P245" s="149">
        <f t="shared" si="150"/>
        <v>0</v>
      </c>
      <c r="Q245" s="147" t="str">
        <f t="shared" si="178"/>
        <v/>
      </c>
      <c r="R245" s="147" t="str">
        <f t="shared" si="132"/>
        <v/>
      </c>
      <c r="S245" s="147" t="str">
        <f t="shared" si="133"/>
        <v/>
      </c>
      <c r="T245" s="147" t="str">
        <f t="shared" si="134"/>
        <v/>
      </c>
      <c r="U245" s="147" t="str">
        <f t="shared" si="135"/>
        <v/>
      </c>
      <c r="V245" s="148" t="e">
        <f t="shared" si="136"/>
        <v>#VALUE!</v>
      </c>
      <c r="W245" s="149" t="str">
        <f t="shared" si="137"/>
        <v/>
      </c>
      <c r="X245" s="192"/>
      <c r="Y245" s="193"/>
      <c r="Z245" s="163"/>
      <c r="AA245" s="163"/>
      <c r="AB245" s="163"/>
      <c r="AC245" s="163"/>
      <c r="AD245" s="163"/>
      <c r="AE245" s="163"/>
      <c r="AF245" s="163"/>
      <c r="AG245" s="163"/>
      <c r="AH245" s="163"/>
      <c r="AI245" s="163"/>
      <c r="AJ245" s="163"/>
      <c r="AK245" s="163"/>
      <c r="AL245" s="154" t="str">
        <f t="shared" si="160"/>
        <v/>
      </c>
      <c r="AM245" s="47"/>
      <c r="AN245" s="149">
        <f t="shared" si="138"/>
        <v>0</v>
      </c>
      <c r="AP245" s="185">
        <f t="shared" si="164"/>
        <v>0</v>
      </c>
      <c r="AQ245" s="185">
        <f t="shared" si="165"/>
        <v>0</v>
      </c>
      <c r="AR245" s="186">
        <f t="shared" si="166"/>
        <v>0</v>
      </c>
      <c r="AS245" s="186">
        <f t="shared" si="167"/>
        <v>0</v>
      </c>
      <c r="AT245" s="186">
        <f t="shared" si="168"/>
        <v>0</v>
      </c>
      <c r="AU245" s="186">
        <f t="shared" si="169"/>
        <v>0</v>
      </c>
      <c r="AV245" s="186">
        <f t="shared" si="170"/>
        <v>0</v>
      </c>
      <c r="AW245" s="186">
        <f t="shared" si="171"/>
        <v>0</v>
      </c>
      <c r="AX245" s="186">
        <f t="shared" si="172"/>
        <v>0</v>
      </c>
      <c r="AY245" s="186">
        <f t="shared" si="173"/>
        <v>0</v>
      </c>
      <c r="AZ245" s="186">
        <f t="shared" si="174"/>
        <v>0</v>
      </c>
      <c r="BA245" s="186">
        <f t="shared" si="175"/>
        <v>0</v>
      </c>
      <c r="BB245" s="186">
        <f t="shared" si="176"/>
        <v>0</v>
      </c>
      <c r="BC245" s="186">
        <f t="shared" si="177"/>
        <v>0</v>
      </c>
    </row>
    <row r="246" spans="2:55" x14ac:dyDescent="0.3">
      <c r="B246" s="25">
        <v>241</v>
      </c>
      <c r="C246" s="168"/>
      <c r="D246" s="167"/>
      <c r="E246" s="167"/>
      <c r="F246" s="167"/>
      <c r="G246" s="361"/>
      <c r="H246" s="362"/>
      <c r="I246" s="220"/>
      <c r="J246" s="115"/>
      <c r="K246" s="164"/>
      <c r="L246" s="31"/>
      <c r="M246" s="170"/>
      <c r="N246" s="171"/>
      <c r="O246" s="171"/>
      <c r="P246" s="149">
        <f t="shared" si="150"/>
        <v>0</v>
      </c>
      <c r="Q246" s="147" t="str">
        <f t="shared" si="178"/>
        <v/>
      </c>
      <c r="R246" s="147" t="str">
        <f t="shared" si="132"/>
        <v/>
      </c>
      <c r="S246" s="147" t="str">
        <f t="shared" si="133"/>
        <v/>
      </c>
      <c r="T246" s="147" t="str">
        <f t="shared" si="134"/>
        <v/>
      </c>
      <c r="U246" s="147" t="str">
        <f t="shared" si="135"/>
        <v/>
      </c>
      <c r="V246" s="148" t="e">
        <f t="shared" si="136"/>
        <v>#VALUE!</v>
      </c>
      <c r="W246" s="149" t="str">
        <f t="shared" si="137"/>
        <v/>
      </c>
      <c r="X246" s="189"/>
      <c r="Y246" s="190"/>
      <c r="Z246" s="191"/>
      <c r="AA246" s="191"/>
      <c r="AB246" s="191"/>
      <c r="AC246" s="191"/>
      <c r="AD246" s="191"/>
      <c r="AE246" s="191"/>
      <c r="AF246" s="191"/>
      <c r="AG246" s="191"/>
      <c r="AH246" s="191"/>
      <c r="AI246" s="191"/>
      <c r="AJ246" s="191"/>
      <c r="AK246" s="191"/>
      <c r="AL246" s="154" t="str">
        <f t="shared" si="160"/>
        <v/>
      </c>
      <c r="AM246" s="47"/>
      <c r="AN246" s="149">
        <f t="shared" si="138"/>
        <v>0</v>
      </c>
      <c r="AP246" s="185">
        <f t="shared" si="164"/>
        <v>0</v>
      </c>
      <c r="AQ246" s="185">
        <f t="shared" si="165"/>
        <v>0</v>
      </c>
      <c r="AR246" s="186">
        <f t="shared" si="166"/>
        <v>0</v>
      </c>
      <c r="AS246" s="186">
        <f t="shared" si="167"/>
        <v>0</v>
      </c>
      <c r="AT246" s="186">
        <f t="shared" si="168"/>
        <v>0</v>
      </c>
      <c r="AU246" s="186">
        <f t="shared" si="169"/>
        <v>0</v>
      </c>
      <c r="AV246" s="186">
        <f t="shared" si="170"/>
        <v>0</v>
      </c>
      <c r="AW246" s="186">
        <f t="shared" si="171"/>
        <v>0</v>
      </c>
      <c r="AX246" s="186">
        <f t="shared" si="172"/>
        <v>0</v>
      </c>
      <c r="AY246" s="186">
        <f t="shared" si="173"/>
        <v>0</v>
      </c>
      <c r="AZ246" s="186">
        <f t="shared" si="174"/>
        <v>0</v>
      </c>
      <c r="BA246" s="186">
        <f t="shared" si="175"/>
        <v>0</v>
      </c>
      <c r="BB246" s="186">
        <f t="shared" si="176"/>
        <v>0</v>
      </c>
      <c r="BC246" s="186">
        <f t="shared" si="177"/>
        <v>0</v>
      </c>
    </row>
    <row r="247" spans="2:55" x14ac:dyDescent="0.3">
      <c r="B247" s="24">
        <v>242</v>
      </c>
      <c r="C247" s="168"/>
      <c r="D247" s="167"/>
      <c r="E247" s="167"/>
      <c r="F247" s="167"/>
      <c r="G247" s="361"/>
      <c r="H247" s="362"/>
      <c r="I247" s="220"/>
      <c r="J247" s="115"/>
      <c r="K247" s="164"/>
      <c r="L247" s="41"/>
      <c r="M247" s="170"/>
      <c r="N247" s="171"/>
      <c r="O247" s="171"/>
      <c r="P247" s="149">
        <f>IFERROR(O247,"")</f>
        <v>0</v>
      </c>
      <c r="Q247" s="147" t="str">
        <f>IF(N247="","",IF(N247="","",IF(N247-P247="","",N247-P247)))</f>
        <v/>
      </c>
      <c r="R247" s="147" t="str">
        <f>IF(Q247="","",IF(Q247*Z247+Q247*AA247+Q247*AB247=0,"",Q247*Z247+Q247*AA247+Q247*AB247))</f>
        <v/>
      </c>
      <c r="S247" s="147" t="str">
        <f>IF(Q247="","",IF(Q247*AC247+Q247*AD247+Q247*AE247=0,"",Q247*AC247+Q247*AD247+Q247*AE247))</f>
        <v/>
      </c>
      <c r="T247" s="147" t="str">
        <f>IF(Q247="","",IF(Q247*AF247+Q247*AG247+Q247*AH247=0,"",Q247*AF247+Q247*AG247+Q247*AH247))</f>
        <v/>
      </c>
      <c r="U247" s="147" t="str">
        <f>IF(Q247="","",IF(Q247*AI247+Q247*AJ247+Q247*AK247=0,"",Q247*AI247+Q247*AJ247+Q247*AK247))</f>
        <v/>
      </c>
      <c r="V247" s="148" t="e">
        <f>N247*AL247</f>
        <v>#VALUE!</v>
      </c>
      <c r="W247" s="149" t="str">
        <f>IF(SUM(R247:U247)&lt;=0,"",SUM(R247:U247))</f>
        <v/>
      </c>
      <c r="X247" s="192"/>
      <c r="Y247" s="193"/>
      <c r="Z247" s="163"/>
      <c r="AA247" s="163"/>
      <c r="AB247" s="163"/>
      <c r="AC247" s="163"/>
      <c r="AD247" s="163"/>
      <c r="AE247" s="163"/>
      <c r="AF247" s="163"/>
      <c r="AG247" s="163"/>
      <c r="AH247" s="163"/>
      <c r="AI247" s="163"/>
      <c r="AJ247" s="163"/>
      <c r="AK247" s="163"/>
      <c r="AL247" s="154" t="str">
        <f>IF(SUM(Z247:AK247)=0,"",SUM(Z247:AK247))</f>
        <v/>
      </c>
      <c r="AM247" s="47"/>
      <c r="AN247" s="149">
        <f>IFERROR(O247*AL247,0)</f>
        <v>0</v>
      </c>
      <c r="AP247" s="185">
        <f>F248</f>
        <v>0</v>
      </c>
      <c r="AQ247" s="185">
        <f>G248</f>
        <v>0</v>
      </c>
      <c r="AR247" s="186">
        <f t="shared" ref="AR247:BC248" si="179">IFERROR($Q248*Z248,0)</f>
        <v>0</v>
      </c>
      <c r="AS247" s="186">
        <f t="shared" si="179"/>
        <v>0</v>
      </c>
      <c r="AT247" s="186">
        <f t="shared" si="179"/>
        <v>0</v>
      </c>
      <c r="AU247" s="186">
        <f t="shared" si="179"/>
        <v>0</v>
      </c>
      <c r="AV247" s="186">
        <f t="shared" si="179"/>
        <v>0</v>
      </c>
      <c r="AW247" s="186">
        <f t="shared" si="179"/>
        <v>0</v>
      </c>
      <c r="AX247" s="186">
        <f t="shared" si="179"/>
        <v>0</v>
      </c>
      <c r="AY247" s="186">
        <f t="shared" si="179"/>
        <v>0</v>
      </c>
      <c r="AZ247" s="186">
        <f t="shared" si="179"/>
        <v>0</v>
      </c>
      <c r="BA247" s="186">
        <f t="shared" si="179"/>
        <v>0</v>
      </c>
      <c r="BB247" s="186">
        <f t="shared" si="179"/>
        <v>0</v>
      </c>
      <c r="BC247" s="186">
        <f t="shared" si="179"/>
        <v>0</v>
      </c>
    </row>
    <row r="248" spans="2:55" x14ac:dyDescent="0.3">
      <c r="B248" s="25">
        <v>243</v>
      </c>
      <c r="C248" s="168"/>
      <c r="D248" s="167"/>
      <c r="E248" s="167"/>
      <c r="F248" s="167"/>
      <c r="G248" s="361"/>
      <c r="H248" s="362"/>
      <c r="I248" s="219"/>
      <c r="J248" s="115"/>
      <c r="K248" s="164"/>
      <c r="L248" s="31"/>
      <c r="M248" s="170"/>
      <c r="N248" s="171"/>
      <c r="O248" s="171"/>
      <c r="P248" s="149">
        <f t="shared" si="150"/>
        <v>0</v>
      </c>
      <c r="Q248" s="147" t="str">
        <f t="shared" si="178"/>
        <v/>
      </c>
      <c r="R248" s="147" t="str">
        <f t="shared" si="132"/>
        <v/>
      </c>
      <c r="S248" s="147" t="str">
        <f t="shared" si="133"/>
        <v/>
      </c>
      <c r="T248" s="147" t="str">
        <f t="shared" si="134"/>
        <v/>
      </c>
      <c r="U248" s="147" t="str">
        <f t="shared" si="135"/>
        <v/>
      </c>
      <c r="V248" s="148" t="e">
        <f t="shared" si="136"/>
        <v>#VALUE!</v>
      </c>
      <c r="W248" s="149" t="str">
        <f t="shared" si="137"/>
        <v/>
      </c>
      <c r="X248" s="192"/>
      <c r="Y248" s="193"/>
      <c r="Z248" s="163"/>
      <c r="AA248" s="163"/>
      <c r="AB248" s="163"/>
      <c r="AC248" s="163"/>
      <c r="AD248" s="163"/>
      <c r="AE248" s="163"/>
      <c r="AF248" s="163"/>
      <c r="AG248" s="163"/>
      <c r="AH248" s="163"/>
      <c r="AI248" s="163"/>
      <c r="AJ248" s="163"/>
      <c r="AK248" s="163"/>
      <c r="AL248" s="154" t="str">
        <f t="shared" si="160"/>
        <v/>
      </c>
      <c r="AM248" s="47"/>
      <c r="AN248" s="149">
        <f t="shared" si="138"/>
        <v>0</v>
      </c>
      <c r="AP248" s="185">
        <f>F249</f>
        <v>0</v>
      </c>
      <c r="AQ248" s="185">
        <f>G249</f>
        <v>0</v>
      </c>
      <c r="AR248" s="186">
        <f t="shared" si="179"/>
        <v>0</v>
      </c>
      <c r="AS248" s="186">
        <f t="shared" si="179"/>
        <v>0</v>
      </c>
      <c r="AT248" s="186">
        <f t="shared" si="179"/>
        <v>0</v>
      </c>
      <c r="AU248" s="186">
        <f t="shared" si="179"/>
        <v>0</v>
      </c>
      <c r="AV248" s="186">
        <f t="shared" si="179"/>
        <v>0</v>
      </c>
      <c r="AW248" s="186">
        <f t="shared" si="179"/>
        <v>0</v>
      </c>
      <c r="AX248" s="186">
        <f t="shared" si="179"/>
        <v>0</v>
      </c>
      <c r="AY248" s="186">
        <f t="shared" si="179"/>
        <v>0</v>
      </c>
      <c r="AZ248" s="186">
        <f t="shared" si="179"/>
        <v>0</v>
      </c>
      <c r="BA248" s="186">
        <f t="shared" si="179"/>
        <v>0</v>
      </c>
      <c r="BB248" s="186">
        <f t="shared" si="179"/>
        <v>0</v>
      </c>
      <c r="BC248" s="186">
        <f t="shared" si="179"/>
        <v>0</v>
      </c>
    </row>
    <row r="249" spans="2:55" x14ac:dyDescent="0.3">
      <c r="B249" s="24">
        <v>244</v>
      </c>
      <c r="C249" s="168"/>
      <c r="D249" s="167"/>
      <c r="E249" s="167"/>
      <c r="F249" s="167"/>
      <c r="G249" s="361"/>
      <c r="H249" s="362"/>
      <c r="I249" s="220"/>
      <c r="J249" s="115"/>
      <c r="K249" s="164"/>
      <c r="L249" s="31"/>
      <c r="M249" s="170"/>
      <c r="N249" s="171"/>
      <c r="O249" s="171"/>
      <c r="P249" s="149">
        <f t="shared" si="150"/>
        <v>0</v>
      </c>
      <c r="Q249" s="147" t="str">
        <f t="shared" si="178"/>
        <v/>
      </c>
      <c r="R249" s="147" t="str">
        <f t="shared" si="132"/>
        <v/>
      </c>
      <c r="S249" s="147" t="str">
        <f t="shared" si="133"/>
        <v/>
      </c>
      <c r="T249" s="147" t="str">
        <f t="shared" si="134"/>
        <v/>
      </c>
      <c r="U249" s="147" t="str">
        <f t="shared" si="135"/>
        <v/>
      </c>
      <c r="V249" s="148" t="e">
        <f t="shared" si="136"/>
        <v>#VALUE!</v>
      </c>
      <c r="W249" s="149" t="str">
        <f t="shared" si="137"/>
        <v/>
      </c>
      <c r="X249" s="192"/>
      <c r="Y249" s="193"/>
      <c r="Z249" s="163"/>
      <c r="AA249" s="163"/>
      <c r="AB249" s="163"/>
      <c r="AC249" s="163"/>
      <c r="AD249" s="163"/>
      <c r="AE249" s="163"/>
      <c r="AF249" s="163"/>
      <c r="AG249" s="163"/>
      <c r="AH249" s="163"/>
      <c r="AI249" s="163"/>
      <c r="AJ249" s="163"/>
      <c r="AK249" s="163"/>
      <c r="AL249" s="154" t="str">
        <f t="shared" si="160"/>
        <v/>
      </c>
      <c r="AM249" s="47"/>
      <c r="AN249" s="149">
        <f t="shared" si="138"/>
        <v>0</v>
      </c>
      <c r="AP249" s="185">
        <f>F247</f>
        <v>0</v>
      </c>
      <c r="AQ249" s="185">
        <f>G247</f>
        <v>0</v>
      </c>
      <c r="AR249" s="186">
        <f t="shared" ref="AR249:BC249" si="180">IFERROR($Q247*Z247,0)</f>
        <v>0</v>
      </c>
      <c r="AS249" s="186">
        <f t="shared" si="180"/>
        <v>0</v>
      </c>
      <c r="AT249" s="186">
        <f t="shared" si="180"/>
        <v>0</v>
      </c>
      <c r="AU249" s="186">
        <f t="shared" si="180"/>
        <v>0</v>
      </c>
      <c r="AV249" s="186">
        <f t="shared" si="180"/>
        <v>0</v>
      </c>
      <c r="AW249" s="186">
        <f t="shared" si="180"/>
        <v>0</v>
      </c>
      <c r="AX249" s="186">
        <f t="shared" si="180"/>
        <v>0</v>
      </c>
      <c r="AY249" s="186">
        <f t="shared" si="180"/>
        <v>0</v>
      </c>
      <c r="AZ249" s="186">
        <f t="shared" si="180"/>
        <v>0</v>
      </c>
      <c r="BA249" s="186">
        <f t="shared" si="180"/>
        <v>0</v>
      </c>
      <c r="BB249" s="186">
        <f t="shared" si="180"/>
        <v>0</v>
      </c>
      <c r="BC249" s="186">
        <f t="shared" si="180"/>
        <v>0</v>
      </c>
    </row>
    <row r="250" spans="2:55" x14ac:dyDescent="0.3">
      <c r="B250" s="25">
        <v>245</v>
      </c>
      <c r="C250" s="362"/>
      <c r="D250" s="362"/>
      <c r="E250" s="363"/>
      <c r="F250" s="167"/>
      <c r="G250" s="361"/>
      <c r="H250" s="168"/>
      <c r="I250" s="220"/>
      <c r="J250" s="140"/>
      <c r="K250" s="140"/>
      <c r="L250" s="31"/>
      <c r="M250" s="170"/>
      <c r="N250" s="345"/>
      <c r="O250" s="345"/>
      <c r="P250" s="147">
        <f t="shared" si="150"/>
        <v>0</v>
      </c>
      <c r="Q250" s="147" t="str">
        <f t="shared" si="178"/>
        <v/>
      </c>
      <c r="R250" s="147" t="str">
        <f t="shared" si="132"/>
        <v/>
      </c>
      <c r="S250" s="147" t="str">
        <f t="shared" si="133"/>
        <v/>
      </c>
      <c r="T250" s="147" t="str">
        <f t="shared" si="134"/>
        <v/>
      </c>
      <c r="U250" s="147" t="str">
        <f t="shared" si="135"/>
        <v/>
      </c>
      <c r="V250" s="148" t="e">
        <f t="shared" si="136"/>
        <v>#VALUE!</v>
      </c>
      <c r="W250" s="149" t="str">
        <f t="shared" si="137"/>
        <v/>
      </c>
      <c r="X250" s="346"/>
      <c r="Y250" s="347"/>
      <c r="Z250" s="348"/>
      <c r="AA250" s="348"/>
      <c r="AB250" s="348"/>
      <c r="AC250" s="348"/>
      <c r="AD250" s="348"/>
      <c r="AE250" s="348"/>
      <c r="AF250" s="348"/>
      <c r="AG250" s="348"/>
      <c r="AH250" s="348"/>
      <c r="AI250" s="348"/>
      <c r="AJ250" s="348"/>
      <c r="AK250" s="348"/>
      <c r="AL250" s="154" t="str">
        <f t="shared" si="160"/>
        <v/>
      </c>
      <c r="AM250" s="47"/>
      <c r="AN250" s="157">
        <f t="shared" si="138"/>
        <v>0</v>
      </c>
      <c r="AP250" s="185">
        <f t="shared" ref="AP250:AP261" si="181">F250</f>
        <v>0</v>
      </c>
      <c r="AQ250" s="185">
        <f t="shared" ref="AQ250:AQ261" si="182">G250</f>
        <v>0</v>
      </c>
      <c r="AR250" s="186">
        <f t="shared" ref="AR250:AR260" si="183">IFERROR($Q250*Z250,0)</f>
        <v>0</v>
      </c>
      <c r="AS250" s="186">
        <f t="shared" ref="AS250:AS260" si="184">IFERROR($Q250*AA250,0)</f>
        <v>0</v>
      </c>
      <c r="AT250" s="186">
        <f t="shared" ref="AT250:AT260" si="185">IFERROR($Q250*AB250,0)</f>
        <v>0</v>
      </c>
      <c r="AU250" s="186">
        <f t="shared" ref="AU250:AU260" si="186">IFERROR($Q250*AC250,0)</f>
        <v>0</v>
      </c>
      <c r="AV250" s="186">
        <f t="shared" ref="AV250:AV260" si="187">IFERROR($Q250*AD250,0)</f>
        <v>0</v>
      </c>
      <c r="AW250" s="186">
        <f t="shared" ref="AW250:AW260" si="188">IFERROR($Q250*AE250,0)</f>
        <v>0</v>
      </c>
      <c r="AX250" s="186">
        <f t="shared" ref="AX250:AX260" si="189">IFERROR($Q250*AF250,0)</f>
        <v>0</v>
      </c>
      <c r="AY250" s="186">
        <f t="shared" ref="AY250:AY260" si="190">IFERROR($Q250*AG250,0)</f>
        <v>0</v>
      </c>
      <c r="AZ250" s="186">
        <f t="shared" ref="AZ250:AZ260" si="191">IFERROR($Q250*AH250,0)</f>
        <v>0</v>
      </c>
      <c r="BA250" s="186">
        <f t="shared" ref="BA250:BA260" si="192">IFERROR($Q250*AI250,0)</f>
        <v>0</v>
      </c>
      <c r="BB250" s="186">
        <f t="shared" ref="BB250:BB260" si="193">IFERROR($Q250*AJ250,0)</f>
        <v>0</v>
      </c>
      <c r="BC250" s="186">
        <f t="shared" ref="BC250:BC260" si="194">IFERROR($Q250*AK250,0)</f>
        <v>0</v>
      </c>
    </row>
    <row r="251" spans="2:55" x14ac:dyDescent="0.3">
      <c r="B251" s="24">
        <v>246</v>
      </c>
      <c r="C251" s="362"/>
      <c r="D251" s="362"/>
      <c r="E251" s="363"/>
      <c r="F251" s="167"/>
      <c r="G251" s="361"/>
      <c r="H251" s="168"/>
      <c r="I251" s="220"/>
      <c r="J251" s="115"/>
      <c r="K251" s="115"/>
      <c r="L251" s="31"/>
      <c r="M251" s="170"/>
      <c r="N251" s="345"/>
      <c r="O251" s="345"/>
      <c r="P251" s="147">
        <f t="shared" si="150"/>
        <v>0</v>
      </c>
      <c r="Q251" s="147" t="str">
        <f t="shared" si="178"/>
        <v/>
      </c>
      <c r="R251" s="147" t="str">
        <f t="shared" si="132"/>
        <v/>
      </c>
      <c r="S251" s="147" t="str">
        <f t="shared" si="133"/>
        <v/>
      </c>
      <c r="T251" s="147" t="str">
        <f t="shared" si="134"/>
        <v/>
      </c>
      <c r="U251" s="147" t="str">
        <f t="shared" si="135"/>
        <v/>
      </c>
      <c r="V251" s="148" t="e">
        <f t="shared" si="136"/>
        <v>#VALUE!</v>
      </c>
      <c r="W251" s="149" t="str">
        <f t="shared" si="137"/>
        <v/>
      </c>
      <c r="X251" s="346"/>
      <c r="Y251" s="347"/>
      <c r="Z251" s="348"/>
      <c r="AA251" s="348"/>
      <c r="AB251" s="348"/>
      <c r="AC251" s="348"/>
      <c r="AD251" s="348"/>
      <c r="AE251" s="348"/>
      <c r="AF251" s="348"/>
      <c r="AG251" s="348"/>
      <c r="AH251" s="348"/>
      <c r="AI251" s="348"/>
      <c r="AJ251" s="348"/>
      <c r="AK251" s="348"/>
      <c r="AL251" s="154" t="str">
        <f t="shared" si="160"/>
        <v/>
      </c>
      <c r="AM251" s="47"/>
      <c r="AN251" s="157">
        <f t="shared" si="138"/>
        <v>0</v>
      </c>
      <c r="AP251" s="185">
        <f t="shared" si="181"/>
        <v>0</v>
      </c>
      <c r="AQ251" s="185">
        <f t="shared" si="182"/>
        <v>0</v>
      </c>
      <c r="AR251" s="186">
        <f t="shared" si="183"/>
        <v>0</v>
      </c>
      <c r="AS251" s="186">
        <f t="shared" si="184"/>
        <v>0</v>
      </c>
      <c r="AT251" s="186">
        <f t="shared" si="185"/>
        <v>0</v>
      </c>
      <c r="AU251" s="186">
        <f t="shared" si="186"/>
        <v>0</v>
      </c>
      <c r="AV251" s="186">
        <f t="shared" si="187"/>
        <v>0</v>
      </c>
      <c r="AW251" s="186">
        <f t="shared" si="188"/>
        <v>0</v>
      </c>
      <c r="AX251" s="186">
        <f t="shared" si="189"/>
        <v>0</v>
      </c>
      <c r="AY251" s="186">
        <f t="shared" si="190"/>
        <v>0</v>
      </c>
      <c r="AZ251" s="186">
        <f t="shared" si="191"/>
        <v>0</v>
      </c>
      <c r="BA251" s="186">
        <f t="shared" si="192"/>
        <v>0</v>
      </c>
      <c r="BB251" s="186">
        <f t="shared" si="193"/>
        <v>0</v>
      </c>
      <c r="BC251" s="186">
        <f t="shared" si="194"/>
        <v>0</v>
      </c>
    </row>
    <row r="252" spans="2:55" x14ac:dyDescent="0.3">
      <c r="B252" s="25">
        <v>247</v>
      </c>
      <c r="C252" s="362"/>
      <c r="D252" s="362"/>
      <c r="E252" s="363"/>
      <c r="F252" s="167"/>
      <c r="G252" s="361"/>
      <c r="H252" s="168"/>
      <c r="I252" s="220"/>
      <c r="J252" s="140"/>
      <c r="K252" s="115"/>
      <c r="L252" s="31"/>
      <c r="M252" s="170"/>
      <c r="N252" s="345"/>
      <c r="O252" s="345"/>
      <c r="P252" s="147">
        <f t="shared" si="150"/>
        <v>0</v>
      </c>
      <c r="Q252" s="147" t="str">
        <f t="shared" si="178"/>
        <v/>
      </c>
      <c r="R252" s="147" t="str">
        <f t="shared" si="132"/>
        <v/>
      </c>
      <c r="S252" s="147" t="str">
        <f t="shared" si="133"/>
        <v/>
      </c>
      <c r="T252" s="147" t="str">
        <f t="shared" si="134"/>
        <v/>
      </c>
      <c r="U252" s="147" t="str">
        <f t="shared" si="135"/>
        <v/>
      </c>
      <c r="V252" s="148" t="e">
        <f t="shared" si="136"/>
        <v>#VALUE!</v>
      </c>
      <c r="W252" s="149" t="str">
        <f t="shared" si="137"/>
        <v/>
      </c>
      <c r="X252" s="346"/>
      <c r="Y252" s="347"/>
      <c r="Z252" s="348"/>
      <c r="AA252" s="348"/>
      <c r="AB252" s="348"/>
      <c r="AC252" s="348"/>
      <c r="AD252" s="348"/>
      <c r="AE252" s="348"/>
      <c r="AF252" s="348"/>
      <c r="AG252" s="348"/>
      <c r="AH252" s="348"/>
      <c r="AI252" s="348"/>
      <c r="AJ252" s="348"/>
      <c r="AK252" s="348"/>
      <c r="AL252" s="154" t="str">
        <f t="shared" si="160"/>
        <v/>
      </c>
      <c r="AM252" s="47"/>
      <c r="AN252" s="157">
        <f t="shared" si="138"/>
        <v>0</v>
      </c>
      <c r="AP252" s="185">
        <f t="shared" si="181"/>
        <v>0</v>
      </c>
      <c r="AQ252" s="185">
        <f t="shared" si="182"/>
        <v>0</v>
      </c>
      <c r="AR252" s="186">
        <f t="shared" si="183"/>
        <v>0</v>
      </c>
      <c r="AS252" s="186">
        <f t="shared" si="184"/>
        <v>0</v>
      </c>
      <c r="AT252" s="186">
        <f t="shared" si="185"/>
        <v>0</v>
      </c>
      <c r="AU252" s="186">
        <f t="shared" si="186"/>
        <v>0</v>
      </c>
      <c r="AV252" s="186">
        <f t="shared" si="187"/>
        <v>0</v>
      </c>
      <c r="AW252" s="186">
        <f t="shared" si="188"/>
        <v>0</v>
      </c>
      <c r="AX252" s="186">
        <f t="shared" si="189"/>
        <v>0</v>
      </c>
      <c r="AY252" s="186">
        <f t="shared" si="190"/>
        <v>0</v>
      </c>
      <c r="AZ252" s="186">
        <f t="shared" si="191"/>
        <v>0</v>
      </c>
      <c r="BA252" s="186">
        <f t="shared" si="192"/>
        <v>0</v>
      </c>
      <c r="BB252" s="186">
        <f t="shared" si="193"/>
        <v>0</v>
      </c>
      <c r="BC252" s="186">
        <f t="shared" si="194"/>
        <v>0</v>
      </c>
    </row>
    <row r="253" spans="2:55" x14ac:dyDescent="0.3">
      <c r="B253" s="24">
        <v>248</v>
      </c>
      <c r="C253" s="362"/>
      <c r="D253" s="362"/>
      <c r="E253" s="363"/>
      <c r="F253" s="167"/>
      <c r="G253" s="361"/>
      <c r="H253" s="168"/>
      <c r="I253" s="220"/>
      <c r="J253" s="115"/>
      <c r="K253" s="115"/>
      <c r="L253" s="31"/>
      <c r="M253" s="170"/>
      <c r="N253" s="345"/>
      <c r="O253" s="345"/>
      <c r="P253" s="147">
        <f t="shared" si="150"/>
        <v>0</v>
      </c>
      <c r="Q253" s="147" t="str">
        <f t="shared" si="178"/>
        <v/>
      </c>
      <c r="R253" s="147" t="str">
        <f t="shared" si="132"/>
        <v/>
      </c>
      <c r="S253" s="147" t="str">
        <f t="shared" si="133"/>
        <v/>
      </c>
      <c r="T253" s="147" t="str">
        <f t="shared" si="134"/>
        <v/>
      </c>
      <c r="U253" s="147" t="str">
        <f t="shared" si="135"/>
        <v/>
      </c>
      <c r="V253" s="148" t="e">
        <f t="shared" si="136"/>
        <v>#VALUE!</v>
      </c>
      <c r="W253" s="149" t="str">
        <f t="shared" si="137"/>
        <v/>
      </c>
      <c r="X253" s="346"/>
      <c r="Y253" s="347"/>
      <c r="Z253" s="348"/>
      <c r="AA253" s="348"/>
      <c r="AB253" s="348"/>
      <c r="AC253" s="348"/>
      <c r="AD253" s="348"/>
      <c r="AE253" s="348"/>
      <c r="AF253" s="348"/>
      <c r="AG253" s="348"/>
      <c r="AH253" s="348"/>
      <c r="AI253" s="348"/>
      <c r="AJ253" s="348"/>
      <c r="AK253" s="348"/>
      <c r="AL253" s="154" t="str">
        <f t="shared" si="160"/>
        <v/>
      </c>
      <c r="AM253" s="47"/>
      <c r="AN253" s="157">
        <f t="shared" si="138"/>
        <v>0</v>
      </c>
      <c r="AP253" s="185">
        <f t="shared" si="181"/>
        <v>0</v>
      </c>
      <c r="AQ253" s="185">
        <f t="shared" si="182"/>
        <v>0</v>
      </c>
      <c r="AR253" s="186">
        <f t="shared" si="183"/>
        <v>0</v>
      </c>
      <c r="AS253" s="186">
        <f t="shared" si="184"/>
        <v>0</v>
      </c>
      <c r="AT253" s="186">
        <f t="shared" si="185"/>
        <v>0</v>
      </c>
      <c r="AU253" s="186">
        <f t="shared" si="186"/>
        <v>0</v>
      </c>
      <c r="AV253" s="186">
        <f t="shared" si="187"/>
        <v>0</v>
      </c>
      <c r="AW253" s="186">
        <f t="shared" si="188"/>
        <v>0</v>
      </c>
      <c r="AX253" s="186">
        <f t="shared" si="189"/>
        <v>0</v>
      </c>
      <c r="AY253" s="186">
        <f t="shared" si="190"/>
        <v>0</v>
      </c>
      <c r="AZ253" s="186">
        <f t="shared" si="191"/>
        <v>0</v>
      </c>
      <c r="BA253" s="186">
        <f t="shared" si="192"/>
        <v>0</v>
      </c>
      <c r="BB253" s="186">
        <f t="shared" si="193"/>
        <v>0</v>
      </c>
      <c r="BC253" s="186">
        <f t="shared" si="194"/>
        <v>0</v>
      </c>
    </row>
    <row r="254" spans="2:55" x14ac:dyDescent="0.3">
      <c r="B254" s="25">
        <v>249</v>
      </c>
      <c r="C254" s="362"/>
      <c r="D254" s="362"/>
      <c r="E254" s="363"/>
      <c r="F254" s="167"/>
      <c r="G254" s="361"/>
      <c r="H254" s="168"/>
      <c r="I254" s="220"/>
      <c r="J254" s="140"/>
      <c r="K254" s="115"/>
      <c r="L254" s="31"/>
      <c r="M254" s="170"/>
      <c r="N254" s="345"/>
      <c r="O254" s="345"/>
      <c r="P254" s="147">
        <f t="shared" si="150"/>
        <v>0</v>
      </c>
      <c r="Q254" s="147" t="str">
        <f t="shared" si="178"/>
        <v/>
      </c>
      <c r="R254" s="147" t="str">
        <f t="shared" si="132"/>
        <v/>
      </c>
      <c r="S254" s="147" t="str">
        <f t="shared" si="133"/>
        <v/>
      </c>
      <c r="T254" s="147" t="str">
        <f t="shared" si="134"/>
        <v/>
      </c>
      <c r="U254" s="147" t="str">
        <f t="shared" si="135"/>
        <v/>
      </c>
      <c r="V254" s="148" t="e">
        <f t="shared" si="136"/>
        <v>#VALUE!</v>
      </c>
      <c r="W254" s="149" t="str">
        <f t="shared" si="137"/>
        <v/>
      </c>
      <c r="X254" s="346"/>
      <c r="Y254" s="347"/>
      <c r="Z254" s="348"/>
      <c r="AA254" s="348"/>
      <c r="AB254" s="348"/>
      <c r="AC254" s="348"/>
      <c r="AD254" s="348"/>
      <c r="AE254" s="348"/>
      <c r="AF254" s="348"/>
      <c r="AG254" s="348"/>
      <c r="AH254" s="348"/>
      <c r="AI254" s="348"/>
      <c r="AJ254" s="348"/>
      <c r="AK254" s="348"/>
      <c r="AL254" s="154" t="str">
        <f t="shared" si="160"/>
        <v/>
      </c>
      <c r="AM254" s="47"/>
      <c r="AN254" s="157">
        <f t="shared" si="138"/>
        <v>0</v>
      </c>
      <c r="AP254" s="185">
        <f t="shared" si="181"/>
        <v>0</v>
      </c>
      <c r="AQ254" s="185">
        <f t="shared" si="182"/>
        <v>0</v>
      </c>
      <c r="AR254" s="186">
        <f t="shared" si="183"/>
        <v>0</v>
      </c>
      <c r="AS254" s="186">
        <f t="shared" si="184"/>
        <v>0</v>
      </c>
      <c r="AT254" s="186">
        <f t="shared" si="185"/>
        <v>0</v>
      </c>
      <c r="AU254" s="186">
        <f t="shared" si="186"/>
        <v>0</v>
      </c>
      <c r="AV254" s="186">
        <f t="shared" si="187"/>
        <v>0</v>
      </c>
      <c r="AW254" s="186">
        <f t="shared" si="188"/>
        <v>0</v>
      </c>
      <c r="AX254" s="186">
        <f t="shared" si="189"/>
        <v>0</v>
      </c>
      <c r="AY254" s="186">
        <f t="shared" si="190"/>
        <v>0</v>
      </c>
      <c r="AZ254" s="186">
        <f t="shared" si="191"/>
        <v>0</v>
      </c>
      <c r="BA254" s="186">
        <f t="shared" si="192"/>
        <v>0</v>
      </c>
      <c r="BB254" s="186">
        <f t="shared" si="193"/>
        <v>0</v>
      </c>
      <c r="BC254" s="186">
        <f t="shared" si="194"/>
        <v>0</v>
      </c>
    </row>
    <row r="255" spans="2:55" x14ac:dyDescent="0.3">
      <c r="B255" s="24">
        <v>250</v>
      </c>
      <c r="C255" s="362"/>
      <c r="D255" s="362"/>
      <c r="E255" s="363"/>
      <c r="F255" s="167"/>
      <c r="G255" s="361"/>
      <c r="H255" s="168"/>
      <c r="I255" s="220"/>
      <c r="J255" s="115"/>
      <c r="K255" s="115"/>
      <c r="L255" s="31"/>
      <c r="M255" s="170"/>
      <c r="N255" s="345"/>
      <c r="O255" s="345"/>
      <c r="P255" s="147">
        <f t="shared" si="150"/>
        <v>0</v>
      </c>
      <c r="Q255" s="147" t="str">
        <f t="shared" si="178"/>
        <v/>
      </c>
      <c r="R255" s="147" t="str">
        <f t="shared" si="132"/>
        <v/>
      </c>
      <c r="S255" s="147" t="str">
        <f t="shared" si="133"/>
        <v/>
      </c>
      <c r="T255" s="147" t="str">
        <f t="shared" si="134"/>
        <v/>
      </c>
      <c r="U255" s="147" t="str">
        <f t="shared" si="135"/>
        <v/>
      </c>
      <c r="V255" s="148" t="e">
        <f t="shared" si="136"/>
        <v>#VALUE!</v>
      </c>
      <c r="W255" s="149" t="str">
        <f t="shared" si="137"/>
        <v/>
      </c>
      <c r="X255" s="346"/>
      <c r="Y255" s="347"/>
      <c r="Z255" s="348"/>
      <c r="AA255" s="348"/>
      <c r="AB255" s="348"/>
      <c r="AC255" s="348"/>
      <c r="AD255" s="348"/>
      <c r="AE255" s="348"/>
      <c r="AF255" s="348"/>
      <c r="AG255" s="348"/>
      <c r="AH255" s="348"/>
      <c r="AI255" s="348"/>
      <c r="AJ255" s="348"/>
      <c r="AK255" s="348"/>
      <c r="AL255" s="154" t="str">
        <f t="shared" si="160"/>
        <v/>
      </c>
      <c r="AM255" s="47"/>
      <c r="AN255" s="157">
        <f t="shared" si="138"/>
        <v>0</v>
      </c>
      <c r="AP255" s="185">
        <f t="shared" si="181"/>
        <v>0</v>
      </c>
      <c r="AQ255" s="185">
        <f t="shared" si="182"/>
        <v>0</v>
      </c>
      <c r="AR255" s="186">
        <f t="shared" si="183"/>
        <v>0</v>
      </c>
      <c r="AS255" s="186">
        <f t="shared" si="184"/>
        <v>0</v>
      </c>
      <c r="AT255" s="186">
        <f t="shared" si="185"/>
        <v>0</v>
      </c>
      <c r="AU255" s="186">
        <f t="shared" si="186"/>
        <v>0</v>
      </c>
      <c r="AV255" s="186">
        <f t="shared" si="187"/>
        <v>0</v>
      </c>
      <c r="AW255" s="186">
        <f t="shared" si="188"/>
        <v>0</v>
      </c>
      <c r="AX255" s="186">
        <f t="shared" si="189"/>
        <v>0</v>
      </c>
      <c r="AY255" s="186">
        <f t="shared" si="190"/>
        <v>0</v>
      </c>
      <c r="AZ255" s="186">
        <f t="shared" si="191"/>
        <v>0</v>
      </c>
      <c r="BA255" s="186">
        <f t="shared" si="192"/>
        <v>0</v>
      </c>
      <c r="BB255" s="186">
        <f t="shared" si="193"/>
        <v>0</v>
      </c>
      <c r="BC255" s="186">
        <f t="shared" si="194"/>
        <v>0</v>
      </c>
    </row>
    <row r="256" spans="2:55" x14ac:dyDescent="0.3">
      <c r="B256" s="25">
        <v>251</v>
      </c>
      <c r="C256" s="362"/>
      <c r="D256" s="362"/>
      <c r="E256" s="363"/>
      <c r="F256" s="167"/>
      <c r="G256" s="361"/>
      <c r="H256" s="168"/>
      <c r="I256" s="220"/>
      <c r="J256" s="140"/>
      <c r="K256" s="115"/>
      <c r="L256" s="31"/>
      <c r="M256" s="170"/>
      <c r="N256" s="345"/>
      <c r="O256" s="345"/>
      <c r="P256" s="147">
        <f t="shared" si="150"/>
        <v>0</v>
      </c>
      <c r="Q256" s="147" t="str">
        <f t="shared" si="178"/>
        <v/>
      </c>
      <c r="R256" s="147" t="str">
        <f t="shared" si="132"/>
        <v/>
      </c>
      <c r="S256" s="147" t="str">
        <f t="shared" si="133"/>
        <v/>
      </c>
      <c r="T256" s="147" t="str">
        <f t="shared" si="134"/>
        <v/>
      </c>
      <c r="U256" s="147" t="str">
        <f t="shared" si="135"/>
        <v/>
      </c>
      <c r="V256" s="148" t="e">
        <f t="shared" si="136"/>
        <v>#VALUE!</v>
      </c>
      <c r="W256" s="149" t="str">
        <f t="shared" si="137"/>
        <v/>
      </c>
      <c r="X256" s="346"/>
      <c r="Y256" s="347"/>
      <c r="Z256" s="348"/>
      <c r="AA256" s="348"/>
      <c r="AB256" s="348"/>
      <c r="AC256" s="348"/>
      <c r="AD256" s="348"/>
      <c r="AE256" s="348"/>
      <c r="AF256" s="348"/>
      <c r="AG256" s="348"/>
      <c r="AH256" s="348"/>
      <c r="AI256" s="348"/>
      <c r="AJ256" s="348"/>
      <c r="AK256" s="348"/>
      <c r="AL256" s="154" t="str">
        <f t="shared" si="160"/>
        <v/>
      </c>
      <c r="AM256" s="47"/>
      <c r="AN256" s="157">
        <f t="shared" si="138"/>
        <v>0</v>
      </c>
      <c r="AP256" s="185">
        <f t="shared" si="181"/>
        <v>0</v>
      </c>
      <c r="AQ256" s="185">
        <f t="shared" si="182"/>
        <v>0</v>
      </c>
      <c r="AR256" s="186">
        <f t="shared" si="183"/>
        <v>0</v>
      </c>
      <c r="AS256" s="186">
        <f t="shared" si="184"/>
        <v>0</v>
      </c>
      <c r="AT256" s="186">
        <f t="shared" si="185"/>
        <v>0</v>
      </c>
      <c r="AU256" s="186">
        <f t="shared" si="186"/>
        <v>0</v>
      </c>
      <c r="AV256" s="186">
        <f t="shared" si="187"/>
        <v>0</v>
      </c>
      <c r="AW256" s="186">
        <f t="shared" si="188"/>
        <v>0</v>
      </c>
      <c r="AX256" s="186">
        <f t="shared" si="189"/>
        <v>0</v>
      </c>
      <c r="AY256" s="186">
        <f t="shared" si="190"/>
        <v>0</v>
      </c>
      <c r="AZ256" s="186">
        <f t="shared" si="191"/>
        <v>0</v>
      </c>
      <c r="BA256" s="186">
        <f t="shared" si="192"/>
        <v>0</v>
      </c>
      <c r="BB256" s="186">
        <f t="shared" si="193"/>
        <v>0</v>
      </c>
      <c r="BC256" s="186">
        <f t="shared" si="194"/>
        <v>0</v>
      </c>
    </row>
    <row r="257" spans="2:55" x14ac:dyDescent="0.3">
      <c r="B257" s="24">
        <v>252</v>
      </c>
      <c r="C257" s="362"/>
      <c r="D257" s="362"/>
      <c r="E257" s="363"/>
      <c r="F257" s="167"/>
      <c r="G257" s="361"/>
      <c r="H257" s="168"/>
      <c r="I257" s="220"/>
      <c r="J257" s="115"/>
      <c r="K257" s="115"/>
      <c r="L257" s="31"/>
      <c r="M257" s="170"/>
      <c r="N257" s="345"/>
      <c r="O257" s="345"/>
      <c r="P257" s="147">
        <f t="shared" si="150"/>
        <v>0</v>
      </c>
      <c r="Q257" s="147" t="str">
        <f t="shared" si="178"/>
        <v/>
      </c>
      <c r="R257" s="147" t="str">
        <f t="shared" si="132"/>
        <v/>
      </c>
      <c r="S257" s="147" t="str">
        <f t="shared" si="133"/>
        <v/>
      </c>
      <c r="T257" s="147" t="str">
        <f t="shared" si="134"/>
        <v/>
      </c>
      <c r="U257" s="147" t="str">
        <f t="shared" si="135"/>
        <v/>
      </c>
      <c r="V257" s="148" t="e">
        <f t="shared" si="136"/>
        <v>#VALUE!</v>
      </c>
      <c r="W257" s="149" t="str">
        <f t="shared" si="137"/>
        <v/>
      </c>
      <c r="X257" s="346"/>
      <c r="Y257" s="347"/>
      <c r="Z257" s="348"/>
      <c r="AA257" s="348"/>
      <c r="AB257" s="348"/>
      <c r="AC257" s="348"/>
      <c r="AD257" s="348"/>
      <c r="AE257" s="348"/>
      <c r="AF257" s="348"/>
      <c r="AG257" s="348"/>
      <c r="AH257" s="348"/>
      <c r="AI257" s="348"/>
      <c r="AJ257" s="348"/>
      <c r="AK257" s="348"/>
      <c r="AL257" s="154" t="str">
        <f t="shared" si="160"/>
        <v/>
      </c>
      <c r="AM257" s="47"/>
      <c r="AN257" s="157">
        <f t="shared" si="138"/>
        <v>0</v>
      </c>
      <c r="AP257" s="185">
        <f t="shared" si="181"/>
        <v>0</v>
      </c>
      <c r="AQ257" s="185">
        <f t="shared" si="182"/>
        <v>0</v>
      </c>
      <c r="AR257" s="186">
        <f t="shared" si="183"/>
        <v>0</v>
      </c>
      <c r="AS257" s="186">
        <f t="shared" si="184"/>
        <v>0</v>
      </c>
      <c r="AT257" s="186">
        <f t="shared" si="185"/>
        <v>0</v>
      </c>
      <c r="AU257" s="186">
        <f t="shared" si="186"/>
        <v>0</v>
      </c>
      <c r="AV257" s="186">
        <f t="shared" si="187"/>
        <v>0</v>
      </c>
      <c r="AW257" s="186">
        <f t="shared" si="188"/>
        <v>0</v>
      </c>
      <c r="AX257" s="186">
        <f t="shared" si="189"/>
        <v>0</v>
      </c>
      <c r="AY257" s="186">
        <f t="shared" si="190"/>
        <v>0</v>
      </c>
      <c r="AZ257" s="186">
        <f t="shared" si="191"/>
        <v>0</v>
      </c>
      <c r="BA257" s="186">
        <f t="shared" si="192"/>
        <v>0</v>
      </c>
      <c r="BB257" s="186">
        <f t="shared" si="193"/>
        <v>0</v>
      </c>
      <c r="BC257" s="186">
        <f t="shared" si="194"/>
        <v>0</v>
      </c>
    </row>
    <row r="258" spans="2:55" x14ac:dyDescent="0.3">
      <c r="B258" s="25">
        <v>253</v>
      </c>
      <c r="C258" s="362"/>
      <c r="D258" s="362"/>
      <c r="E258" s="363"/>
      <c r="F258" s="167"/>
      <c r="G258" s="361"/>
      <c r="H258" s="168"/>
      <c r="I258" s="220"/>
      <c r="J258" s="140"/>
      <c r="K258" s="349"/>
      <c r="L258" s="31"/>
      <c r="M258" s="170"/>
      <c r="N258" s="345"/>
      <c r="O258" s="345"/>
      <c r="P258" s="147">
        <f t="shared" si="150"/>
        <v>0</v>
      </c>
      <c r="Q258" s="147" t="str">
        <f t="shared" si="178"/>
        <v/>
      </c>
      <c r="R258" s="147" t="str">
        <f t="shared" si="132"/>
        <v/>
      </c>
      <c r="S258" s="147" t="str">
        <f t="shared" si="133"/>
        <v/>
      </c>
      <c r="T258" s="147" t="str">
        <f t="shared" si="134"/>
        <v/>
      </c>
      <c r="U258" s="147" t="str">
        <f t="shared" si="135"/>
        <v/>
      </c>
      <c r="V258" s="148" t="e">
        <f t="shared" si="136"/>
        <v>#VALUE!</v>
      </c>
      <c r="W258" s="149" t="str">
        <f t="shared" si="137"/>
        <v/>
      </c>
      <c r="X258" s="346"/>
      <c r="Y258" s="347"/>
      <c r="Z258" s="348"/>
      <c r="AA258" s="348"/>
      <c r="AB258" s="348"/>
      <c r="AC258" s="348"/>
      <c r="AD258" s="348"/>
      <c r="AE258" s="348"/>
      <c r="AF258" s="348"/>
      <c r="AG258" s="348"/>
      <c r="AH258" s="348"/>
      <c r="AI258" s="348"/>
      <c r="AJ258" s="348"/>
      <c r="AK258" s="348"/>
      <c r="AL258" s="154" t="str">
        <f t="shared" si="160"/>
        <v/>
      </c>
      <c r="AM258" s="47"/>
      <c r="AN258" s="157">
        <f t="shared" si="138"/>
        <v>0</v>
      </c>
      <c r="AP258" s="185">
        <f t="shared" si="181"/>
        <v>0</v>
      </c>
      <c r="AQ258" s="185">
        <f t="shared" si="182"/>
        <v>0</v>
      </c>
      <c r="AR258" s="186">
        <f t="shared" si="183"/>
        <v>0</v>
      </c>
      <c r="AS258" s="186">
        <f t="shared" si="184"/>
        <v>0</v>
      </c>
      <c r="AT258" s="186">
        <f t="shared" si="185"/>
        <v>0</v>
      </c>
      <c r="AU258" s="186">
        <f t="shared" si="186"/>
        <v>0</v>
      </c>
      <c r="AV258" s="186">
        <f t="shared" si="187"/>
        <v>0</v>
      </c>
      <c r="AW258" s="186">
        <f t="shared" si="188"/>
        <v>0</v>
      </c>
      <c r="AX258" s="186">
        <f t="shared" si="189"/>
        <v>0</v>
      </c>
      <c r="AY258" s="186">
        <f t="shared" si="190"/>
        <v>0</v>
      </c>
      <c r="AZ258" s="186">
        <f t="shared" si="191"/>
        <v>0</v>
      </c>
      <c r="BA258" s="186">
        <f t="shared" si="192"/>
        <v>0</v>
      </c>
      <c r="BB258" s="186">
        <f t="shared" si="193"/>
        <v>0</v>
      </c>
      <c r="BC258" s="186">
        <f t="shared" si="194"/>
        <v>0</v>
      </c>
    </row>
    <row r="259" spans="2:55" x14ac:dyDescent="0.3">
      <c r="B259" s="24">
        <v>254</v>
      </c>
      <c r="C259" s="168"/>
      <c r="D259" s="362"/>
      <c r="E259" s="363"/>
      <c r="F259" s="167"/>
      <c r="G259" s="361"/>
      <c r="H259" s="168"/>
      <c r="I259" s="220"/>
      <c r="J259" s="164"/>
      <c r="K259" s="164"/>
      <c r="L259" s="31"/>
      <c r="M259" s="170"/>
      <c r="N259" s="225"/>
      <c r="O259" s="171"/>
      <c r="P259" s="149">
        <f t="shared" si="150"/>
        <v>0</v>
      </c>
      <c r="Q259" s="147" t="str">
        <f t="shared" ref="Q259:Q266" si="195">IF(N259="","",IF(N259="","",IF(N259-P259="","",N259-P259)))</f>
        <v/>
      </c>
      <c r="R259" s="147" t="str">
        <f t="shared" ref="R259:R324" si="196">IF(Q259="","",IF(Q259*Z259+Q259*AA259+Q259*AB259=0,"",Q259*Z259+Q259*AA259+Q259*AB259))</f>
        <v/>
      </c>
      <c r="S259" s="147" t="str">
        <f t="shared" ref="S259:S324" si="197">IF(Q259="","",IF(Q259*AC259+Q259*AD259+Q259*AE259=0,"",Q259*AC259+Q259*AD259+Q259*AE259))</f>
        <v/>
      </c>
      <c r="T259" s="147" t="str">
        <f t="shared" ref="T259:T324" si="198">IF(Q259="","",IF(Q259*AF259+Q259*AG259+Q259*AH259=0,"",Q259*AF259+Q259*AG259+Q259*AH259))</f>
        <v/>
      </c>
      <c r="U259" s="147" t="str">
        <f t="shared" ref="U259:U324" si="199">IF(Q259="","",IF(Q259*AI259+Q259*AJ259+Q259*AK259=0,"",Q259*AI259+Q259*AJ259+Q259*AK259))</f>
        <v/>
      </c>
      <c r="V259" s="148" t="e">
        <f t="shared" ref="V259:V324" si="200">N259*AL259</f>
        <v>#VALUE!</v>
      </c>
      <c r="W259" s="149" t="str">
        <f t="shared" ref="W259:W324" si="201">IF(SUM(R259:U259)&lt;=0,"",SUM(R259:U259))</f>
        <v/>
      </c>
      <c r="X259" s="192"/>
      <c r="Y259" s="193"/>
      <c r="Z259" s="163"/>
      <c r="AA259" s="163"/>
      <c r="AB259" s="163"/>
      <c r="AC259" s="163"/>
      <c r="AD259" s="163"/>
      <c r="AE259" s="163"/>
      <c r="AF259" s="163"/>
      <c r="AG259" s="163"/>
      <c r="AH259" s="163"/>
      <c r="AI259" s="163"/>
      <c r="AJ259" s="163"/>
      <c r="AK259" s="163"/>
      <c r="AL259" s="154" t="str">
        <f t="shared" ref="AL259:AL270" si="202">IF(SUM(Z259:AK259)=0,"",SUM(Z259:AK259))</f>
        <v/>
      </c>
      <c r="AM259" s="47"/>
      <c r="AN259" s="149">
        <f t="shared" ref="AN259:AN324" si="203">IFERROR(O259*AL259,0)</f>
        <v>0</v>
      </c>
      <c r="AP259" s="185">
        <f t="shared" si="181"/>
        <v>0</v>
      </c>
      <c r="AQ259" s="185">
        <f t="shared" si="182"/>
        <v>0</v>
      </c>
      <c r="AR259" s="186">
        <f t="shared" si="183"/>
        <v>0</v>
      </c>
      <c r="AS259" s="186">
        <f t="shared" si="184"/>
        <v>0</v>
      </c>
      <c r="AT259" s="186">
        <f t="shared" si="185"/>
        <v>0</v>
      </c>
      <c r="AU259" s="186">
        <f t="shared" si="186"/>
        <v>0</v>
      </c>
      <c r="AV259" s="186">
        <f t="shared" si="187"/>
        <v>0</v>
      </c>
      <c r="AW259" s="186">
        <f t="shared" si="188"/>
        <v>0</v>
      </c>
      <c r="AX259" s="186">
        <f t="shared" si="189"/>
        <v>0</v>
      </c>
      <c r="AY259" s="186">
        <f t="shared" si="190"/>
        <v>0</v>
      </c>
      <c r="AZ259" s="186">
        <f t="shared" si="191"/>
        <v>0</v>
      </c>
      <c r="BA259" s="186">
        <f t="shared" si="192"/>
        <v>0</v>
      </c>
      <c r="BB259" s="186">
        <f t="shared" si="193"/>
        <v>0</v>
      </c>
      <c r="BC259" s="186">
        <f t="shared" si="194"/>
        <v>0</v>
      </c>
    </row>
    <row r="260" spans="2:55" x14ac:dyDescent="0.3">
      <c r="B260" s="25">
        <v>255</v>
      </c>
      <c r="C260" s="168"/>
      <c r="D260" s="168"/>
      <c r="E260" s="362"/>
      <c r="F260" s="167"/>
      <c r="G260" s="361"/>
      <c r="H260" s="168"/>
      <c r="I260" s="220"/>
      <c r="J260" s="164"/>
      <c r="K260" s="164"/>
      <c r="L260" s="31"/>
      <c r="M260" s="170"/>
      <c r="N260" s="171"/>
      <c r="O260" s="171"/>
      <c r="P260" s="149">
        <f t="shared" si="150"/>
        <v>0</v>
      </c>
      <c r="Q260" s="147" t="str">
        <f t="shared" si="195"/>
        <v/>
      </c>
      <c r="R260" s="147" t="str">
        <f t="shared" si="196"/>
        <v/>
      </c>
      <c r="S260" s="147" t="str">
        <f t="shared" si="197"/>
        <v/>
      </c>
      <c r="T260" s="147" t="str">
        <f t="shared" si="198"/>
        <v/>
      </c>
      <c r="U260" s="147" t="str">
        <f t="shared" si="199"/>
        <v/>
      </c>
      <c r="V260" s="148" t="e">
        <f t="shared" si="200"/>
        <v>#VALUE!</v>
      </c>
      <c r="W260" s="149" t="str">
        <f t="shared" si="201"/>
        <v/>
      </c>
      <c r="X260" s="189"/>
      <c r="Y260" s="190"/>
      <c r="Z260" s="191"/>
      <c r="AA260" s="191"/>
      <c r="AB260" s="191"/>
      <c r="AC260" s="191"/>
      <c r="AD260" s="191"/>
      <c r="AE260" s="191"/>
      <c r="AF260" s="191"/>
      <c r="AG260" s="191"/>
      <c r="AH260" s="191"/>
      <c r="AI260" s="191"/>
      <c r="AJ260" s="191"/>
      <c r="AK260" s="191"/>
      <c r="AL260" s="154" t="str">
        <f t="shared" si="202"/>
        <v/>
      </c>
      <c r="AM260" s="47"/>
      <c r="AN260" s="149">
        <f t="shared" si="203"/>
        <v>0</v>
      </c>
      <c r="AP260" s="185">
        <f t="shared" si="181"/>
        <v>0</v>
      </c>
      <c r="AQ260" s="185">
        <f t="shared" si="182"/>
        <v>0</v>
      </c>
      <c r="AR260" s="186">
        <f t="shared" si="183"/>
        <v>0</v>
      </c>
      <c r="AS260" s="186">
        <f t="shared" si="184"/>
        <v>0</v>
      </c>
      <c r="AT260" s="186">
        <f t="shared" si="185"/>
        <v>0</v>
      </c>
      <c r="AU260" s="186">
        <f t="shared" si="186"/>
        <v>0</v>
      </c>
      <c r="AV260" s="186">
        <f t="shared" si="187"/>
        <v>0</v>
      </c>
      <c r="AW260" s="186">
        <f t="shared" si="188"/>
        <v>0</v>
      </c>
      <c r="AX260" s="186">
        <f t="shared" si="189"/>
        <v>0</v>
      </c>
      <c r="AY260" s="186">
        <f t="shared" si="190"/>
        <v>0</v>
      </c>
      <c r="AZ260" s="186">
        <f t="shared" si="191"/>
        <v>0</v>
      </c>
      <c r="BA260" s="186">
        <f t="shared" si="192"/>
        <v>0</v>
      </c>
      <c r="BB260" s="186">
        <f t="shared" si="193"/>
        <v>0</v>
      </c>
      <c r="BC260" s="186">
        <f t="shared" si="194"/>
        <v>0</v>
      </c>
    </row>
    <row r="261" spans="2:55" x14ac:dyDescent="0.3">
      <c r="B261" s="24">
        <v>256</v>
      </c>
      <c r="C261" s="362"/>
      <c r="D261" s="362"/>
      <c r="E261" s="167"/>
      <c r="F261" s="167"/>
      <c r="G261" s="361"/>
      <c r="H261" s="168"/>
      <c r="I261" s="220"/>
      <c r="J261" s="164"/>
      <c r="K261" s="164"/>
      <c r="L261" s="31"/>
      <c r="M261" s="170"/>
      <c r="N261" s="171"/>
      <c r="O261" s="171"/>
      <c r="P261" s="149">
        <f t="shared" si="150"/>
        <v>0</v>
      </c>
      <c r="Q261" s="147" t="str">
        <f t="shared" si="195"/>
        <v/>
      </c>
      <c r="R261" s="147" t="str">
        <f t="shared" si="196"/>
        <v/>
      </c>
      <c r="S261" s="147" t="str">
        <f t="shared" si="197"/>
        <v/>
      </c>
      <c r="T261" s="147" t="str">
        <f t="shared" si="198"/>
        <v/>
      </c>
      <c r="U261" s="147" t="str">
        <f t="shared" si="199"/>
        <v/>
      </c>
      <c r="V261" s="148" t="e">
        <f t="shared" si="200"/>
        <v>#VALUE!</v>
      </c>
      <c r="W261" s="149" t="str">
        <f t="shared" si="201"/>
        <v/>
      </c>
      <c r="X261" s="192"/>
      <c r="Y261" s="193"/>
      <c r="Z261" s="163"/>
      <c r="AA261" s="163"/>
      <c r="AB261" s="163"/>
      <c r="AC261" s="163"/>
      <c r="AD261" s="163"/>
      <c r="AE261" s="163"/>
      <c r="AF261" s="163"/>
      <c r="AG261" s="163"/>
      <c r="AH261" s="163"/>
      <c r="AI261" s="163"/>
      <c r="AJ261" s="163"/>
      <c r="AK261" s="163"/>
      <c r="AL261" s="154" t="str">
        <f t="shared" si="202"/>
        <v/>
      </c>
      <c r="AM261" s="47"/>
      <c r="AN261" s="149">
        <f t="shared" si="203"/>
        <v>0</v>
      </c>
      <c r="AP261" s="185">
        <f t="shared" si="181"/>
        <v>0</v>
      </c>
      <c r="AQ261" s="185">
        <f t="shared" si="182"/>
        <v>0</v>
      </c>
      <c r="AR261" s="186">
        <f>IFERROR($Q261*Z261,0)</f>
        <v>0</v>
      </c>
      <c r="AS261" s="186">
        <f t="shared" ref="AS261:AS328" si="204">IFERROR($Q261*AA261,0)</f>
        <v>0</v>
      </c>
      <c r="AT261" s="186">
        <f t="shared" ref="AT261:AT328" si="205">IFERROR($Q261*AB261,0)</f>
        <v>0</v>
      </c>
      <c r="AU261" s="186">
        <f t="shared" ref="AU261:AU328" si="206">IFERROR($Q261*AC261,0)</f>
        <v>0</v>
      </c>
      <c r="AV261" s="186">
        <f t="shared" ref="AV261:AV328" si="207">IFERROR($Q261*AD261,0)</f>
        <v>0</v>
      </c>
      <c r="AW261" s="186">
        <f t="shared" ref="AW261:AW328" si="208">IFERROR($Q261*AE261,0)</f>
        <v>0</v>
      </c>
      <c r="AX261" s="186">
        <f t="shared" ref="AX261:AX328" si="209">IFERROR($Q261*AF261,0)</f>
        <v>0</v>
      </c>
      <c r="AY261" s="186">
        <f t="shared" ref="AY261:AY328" si="210">IFERROR($Q261*AG261,0)</f>
        <v>0</v>
      </c>
      <c r="AZ261" s="186">
        <f t="shared" ref="AZ261:AZ328" si="211">IFERROR($Q261*AH261,0)</f>
        <v>0</v>
      </c>
      <c r="BA261" s="186">
        <f t="shared" ref="BA261:BA328" si="212">IFERROR($Q261*AI261,0)</f>
        <v>0</v>
      </c>
      <c r="BB261" s="186">
        <f t="shared" ref="BB261:BB328" si="213">IFERROR($Q261*AJ261,0)</f>
        <v>0</v>
      </c>
      <c r="BC261" s="186">
        <f t="shared" ref="BC261:BC328" si="214">IFERROR($Q261*AK261,0)</f>
        <v>0</v>
      </c>
    </row>
    <row r="262" spans="2:55" x14ac:dyDescent="0.3">
      <c r="B262" s="25">
        <v>257</v>
      </c>
      <c r="C262" s="168"/>
      <c r="D262" s="168"/>
      <c r="E262" s="362"/>
      <c r="F262" s="167"/>
      <c r="G262" s="361"/>
      <c r="H262" s="168"/>
      <c r="I262" s="220"/>
      <c r="J262" s="164"/>
      <c r="K262" s="164"/>
      <c r="L262" s="31"/>
      <c r="M262" s="170"/>
      <c r="N262" s="171"/>
      <c r="O262" s="171"/>
      <c r="P262" s="149">
        <f t="shared" ref="P262:P329" si="215">IFERROR(O262,"")</f>
        <v>0</v>
      </c>
      <c r="Q262" s="147" t="str">
        <f t="shared" si="195"/>
        <v/>
      </c>
      <c r="R262" s="147" t="str">
        <f t="shared" si="196"/>
        <v/>
      </c>
      <c r="S262" s="147" t="str">
        <f t="shared" si="197"/>
        <v/>
      </c>
      <c r="T262" s="147" t="str">
        <f t="shared" si="198"/>
        <v/>
      </c>
      <c r="U262" s="147" t="str">
        <f t="shared" si="199"/>
        <v/>
      </c>
      <c r="V262" s="148" t="e">
        <f t="shared" si="200"/>
        <v>#VALUE!</v>
      </c>
      <c r="W262" s="149" t="str">
        <f t="shared" si="201"/>
        <v/>
      </c>
      <c r="X262" s="192"/>
      <c r="Y262" s="193"/>
      <c r="Z262" s="163"/>
      <c r="AA262" s="163"/>
      <c r="AB262" s="163"/>
      <c r="AC262" s="163"/>
      <c r="AD262" s="163"/>
      <c r="AE262" s="163"/>
      <c r="AF262" s="163"/>
      <c r="AG262" s="163"/>
      <c r="AH262" s="163"/>
      <c r="AI262" s="163"/>
      <c r="AJ262" s="163"/>
      <c r="AK262" s="163"/>
      <c r="AL262" s="154" t="str">
        <f t="shared" si="202"/>
        <v/>
      </c>
      <c r="AM262" s="47"/>
      <c r="AN262" s="149">
        <f t="shared" si="203"/>
        <v>0</v>
      </c>
      <c r="AP262" s="185">
        <f t="shared" ref="AP262:AP329" si="216">F262</f>
        <v>0</v>
      </c>
      <c r="AQ262" s="185">
        <f t="shared" ref="AQ262:AQ329" si="217">G262</f>
        <v>0</v>
      </c>
      <c r="AR262" s="186">
        <f t="shared" ref="AR262:AR329" si="218">IFERROR($Q262*Z262,0)</f>
        <v>0</v>
      </c>
      <c r="AS262" s="186">
        <f t="shared" si="204"/>
        <v>0</v>
      </c>
      <c r="AT262" s="186">
        <f t="shared" si="205"/>
        <v>0</v>
      </c>
      <c r="AU262" s="186">
        <f t="shared" si="206"/>
        <v>0</v>
      </c>
      <c r="AV262" s="186">
        <f t="shared" si="207"/>
        <v>0</v>
      </c>
      <c r="AW262" s="186">
        <f t="shared" si="208"/>
        <v>0</v>
      </c>
      <c r="AX262" s="186">
        <f t="shared" si="209"/>
        <v>0</v>
      </c>
      <c r="AY262" s="186">
        <f t="shared" si="210"/>
        <v>0</v>
      </c>
      <c r="AZ262" s="186">
        <f t="shared" si="211"/>
        <v>0</v>
      </c>
      <c r="BA262" s="186">
        <f t="shared" si="212"/>
        <v>0</v>
      </c>
      <c r="BB262" s="186">
        <f t="shared" si="213"/>
        <v>0</v>
      </c>
      <c r="BC262" s="186">
        <f t="shared" si="214"/>
        <v>0</v>
      </c>
    </row>
    <row r="263" spans="2:55" x14ac:dyDescent="0.3">
      <c r="B263" s="24">
        <v>258</v>
      </c>
      <c r="C263" s="362"/>
      <c r="D263" s="362"/>
      <c r="E263" s="362"/>
      <c r="F263" s="167"/>
      <c r="G263" s="361"/>
      <c r="H263" s="168"/>
      <c r="I263" s="220"/>
      <c r="J263" s="164"/>
      <c r="K263" s="164"/>
      <c r="L263" s="33"/>
      <c r="M263" s="170"/>
      <c r="N263" s="171"/>
      <c r="O263" s="171"/>
      <c r="P263" s="149">
        <f t="shared" si="215"/>
        <v>0</v>
      </c>
      <c r="Q263" s="147" t="str">
        <f t="shared" si="195"/>
        <v/>
      </c>
      <c r="R263" s="147" t="str">
        <f t="shared" si="196"/>
        <v/>
      </c>
      <c r="S263" s="147" t="str">
        <f t="shared" si="197"/>
        <v/>
      </c>
      <c r="T263" s="147" t="str">
        <f t="shared" si="198"/>
        <v/>
      </c>
      <c r="U263" s="147" t="str">
        <f t="shared" si="199"/>
        <v/>
      </c>
      <c r="V263" s="148" t="e">
        <f t="shared" si="200"/>
        <v>#VALUE!</v>
      </c>
      <c r="W263" s="149" t="str">
        <f t="shared" si="201"/>
        <v/>
      </c>
      <c r="X263" s="192"/>
      <c r="Y263" s="193"/>
      <c r="Z263" s="163"/>
      <c r="AA263" s="163"/>
      <c r="AB263" s="163"/>
      <c r="AC263" s="163"/>
      <c r="AD263" s="163"/>
      <c r="AE263" s="163"/>
      <c r="AF263" s="163"/>
      <c r="AG263" s="163"/>
      <c r="AH263" s="163"/>
      <c r="AI263" s="163"/>
      <c r="AJ263" s="163"/>
      <c r="AK263" s="163"/>
      <c r="AL263" s="154" t="str">
        <f t="shared" si="202"/>
        <v/>
      </c>
      <c r="AM263" s="47"/>
      <c r="AN263" s="149">
        <f t="shared" si="203"/>
        <v>0</v>
      </c>
      <c r="AP263" s="185">
        <f t="shared" si="216"/>
        <v>0</v>
      </c>
      <c r="AQ263" s="185">
        <f t="shared" si="217"/>
        <v>0</v>
      </c>
      <c r="AR263" s="186">
        <f t="shared" si="218"/>
        <v>0</v>
      </c>
      <c r="AS263" s="186">
        <f t="shared" si="204"/>
        <v>0</v>
      </c>
      <c r="AT263" s="186">
        <f t="shared" si="205"/>
        <v>0</v>
      </c>
      <c r="AU263" s="186">
        <f t="shared" si="206"/>
        <v>0</v>
      </c>
      <c r="AV263" s="186">
        <f t="shared" si="207"/>
        <v>0</v>
      </c>
      <c r="AW263" s="186">
        <f t="shared" si="208"/>
        <v>0</v>
      </c>
      <c r="AX263" s="186">
        <f t="shared" si="209"/>
        <v>0</v>
      </c>
      <c r="AY263" s="186">
        <f t="shared" si="210"/>
        <v>0</v>
      </c>
      <c r="AZ263" s="186">
        <f t="shared" si="211"/>
        <v>0</v>
      </c>
      <c r="BA263" s="186">
        <f t="shared" si="212"/>
        <v>0</v>
      </c>
      <c r="BB263" s="186">
        <f t="shared" si="213"/>
        <v>0</v>
      </c>
      <c r="BC263" s="186">
        <f t="shared" si="214"/>
        <v>0</v>
      </c>
    </row>
    <row r="264" spans="2:55" x14ac:dyDescent="0.3">
      <c r="B264" s="25">
        <v>259</v>
      </c>
      <c r="C264" s="168"/>
      <c r="D264" s="168"/>
      <c r="E264" s="362"/>
      <c r="F264" s="167"/>
      <c r="G264" s="361"/>
      <c r="H264" s="168"/>
      <c r="I264" s="220"/>
      <c r="J264" s="164"/>
      <c r="K264" s="164"/>
      <c r="L264" s="31"/>
      <c r="M264" s="170"/>
      <c r="N264" s="171"/>
      <c r="O264" s="171"/>
      <c r="P264" s="149">
        <f t="shared" si="215"/>
        <v>0</v>
      </c>
      <c r="Q264" s="147" t="str">
        <f t="shared" si="195"/>
        <v/>
      </c>
      <c r="R264" s="147" t="str">
        <f t="shared" si="196"/>
        <v/>
      </c>
      <c r="S264" s="147" t="str">
        <f t="shared" si="197"/>
        <v/>
      </c>
      <c r="T264" s="147" t="str">
        <f t="shared" si="198"/>
        <v/>
      </c>
      <c r="U264" s="147" t="str">
        <f t="shared" si="199"/>
        <v/>
      </c>
      <c r="V264" s="148" t="e">
        <f t="shared" si="200"/>
        <v>#VALUE!</v>
      </c>
      <c r="W264" s="149" t="str">
        <f t="shared" si="201"/>
        <v/>
      </c>
      <c r="X264" s="192"/>
      <c r="Y264" s="193"/>
      <c r="Z264" s="163"/>
      <c r="AA264" s="163"/>
      <c r="AB264" s="163"/>
      <c r="AC264" s="163"/>
      <c r="AD264" s="163"/>
      <c r="AE264" s="163"/>
      <c r="AF264" s="163"/>
      <c r="AG264" s="163"/>
      <c r="AH264" s="163"/>
      <c r="AI264" s="163"/>
      <c r="AJ264" s="163"/>
      <c r="AK264" s="163"/>
      <c r="AL264" s="154" t="str">
        <f t="shared" si="202"/>
        <v/>
      </c>
      <c r="AM264" s="47"/>
      <c r="AN264" s="149">
        <f t="shared" si="203"/>
        <v>0</v>
      </c>
      <c r="AP264" s="185">
        <f t="shared" si="216"/>
        <v>0</v>
      </c>
      <c r="AQ264" s="185">
        <f t="shared" si="217"/>
        <v>0</v>
      </c>
      <c r="AR264" s="186">
        <f t="shared" si="218"/>
        <v>0</v>
      </c>
      <c r="AS264" s="186">
        <f t="shared" si="204"/>
        <v>0</v>
      </c>
      <c r="AT264" s="186">
        <f t="shared" si="205"/>
        <v>0</v>
      </c>
      <c r="AU264" s="186">
        <f t="shared" si="206"/>
        <v>0</v>
      </c>
      <c r="AV264" s="186">
        <f t="shared" si="207"/>
        <v>0</v>
      </c>
      <c r="AW264" s="186">
        <f t="shared" si="208"/>
        <v>0</v>
      </c>
      <c r="AX264" s="186">
        <f t="shared" si="209"/>
        <v>0</v>
      </c>
      <c r="AY264" s="186">
        <f t="shared" si="210"/>
        <v>0</v>
      </c>
      <c r="AZ264" s="186">
        <f t="shared" si="211"/>
        <v>0</v>
      </c>
      <c r="BA264" s="186">
        <f t="shared" si="212"/>
        <v>0</v>
      </c>
      <c r="BB264" s="186">
        <f t="shared" si="213"/>
        <v>0</v>
      </c>
      <c r="BC264" s="186">
        <f t="shared" si="214"/>
        <v>0</v>
      </c>
    </row>
    <row r="265" spans="2:55" x14ac:dyDescent="0.3">
      <c r="B265" s="24">
        <v>260</v>
      </c>
      <c r="C265" s="168"/>
      <c r="D265" s="168"/>
      <c r="E265" s="168"/>
      <c r="F265" s="167"/>
      <c r="G265" s="361"/>
      <c r="H265" s="168"/>
      <c r="I265" s="220"/>
      <c r="J265" s="164"/>
      <c r="K265" s="164"/>
      <c r="L265" s="31"/>
      <c r="M265" s="170"/>
      <c r="N265" s="171"/>
      <c r="O265" s="171"/>
      <c r="P265" s="149">
        <f t="shared" si="215"/>
        <v>0</v>
      </c>
      <c r="Q265" s="147" t="str">
        <f t="shared" si="195"/>
        <v/>
      </c>
      <c r="R265" s="147" t="str">
        <f t="shared" si="196"/>
        <v/>
      </c>
      <c r="S265" s="147" t="str">
        <f t="shared" si="197"/>
        <v/>
      </c>
      <c r="T265" s="147" t="str">
        <f t="shared" si="198"/>
        <v/>
      </c>
      <c r="U265" s="147" t="str">
        <f t="shared" si="199"/>
        <v/>
      </c>
      <c r="V265" s="148" t="e">
        <f t="shared" si="200"/>
        <v>#VALUE!</v>
      </c>
      <c r="W265" s="149" t="str">
        <f t="shared" si="201"/>
        <v/>
      </c>
      <c r="X265" s="192"/>
      <c r="Y265" s="193"/>
      <c r="Z265" s="163"/>
      <c r="AA265" s="163"/>
      <c r="AB265" s="163"/>
      <c r="AC265" s="163"/>
      <c r="AD265" s="163"/>
      <c r="AE265" s="163"/>
      <c r="AF265" s="163"/>
      <c r="AG265" s="163"/>
      <c r="AH265" s="163"/>
      <c r="AI265" s="163"/>
      <c r="AJ265" s="163"/>
      <c r="AK265" s="163"/>
      <c r="AL265" s="154" t="str">
        <f t="shared" si="202"/>
        <v/>
      </c>
      <c r="AM265" s="47"/>
      <c r="AN265" s="149">
        <f t="shared" si="203"/>
        <v>0</v>
      </c>
      <c r="AP265" s="185">
        <f t="shared" si="216"/>
        <v>0</v>
      </c>
      <c r="AQ265" s="185">
        <f t="shared" si="217"/>
        <v>0</v>
      </c>
      <c r="AR265" s="186">
        <f t="shared" si="218"/>
        <v>0</v>
      </c>
      <c r="AS265" s="186">
        <f t="shared" si="204"/>
        <v>0</v>
      </c>
      <c r="AT265" s="186">
        <f t="shared" si="205"/>
        <v>0</v>
      </c>
      <c r="AU265" s="186">
        <f t="shared" si="206"/>
        <v>0</v>
      </c>
      <c r="AV265" s="186">
        <f t="shared" si="207"/>
        <v>0</v>
      </c>
      <c r="AW265" s="186">
        <f t="shared" si="208"/>
        <v>0</v>
      </c>
      <c r="AX265" s="186">
        <f t="shared" si="209"/>
        <v>0</v>
      </c>
      <c r="AY265" s="186">
        <f t="shared" si="210"/>
        <v>0</v>
      </c>
      <c r="AZ265" s="186">
        <f t="shared" si="211"/>
        <v>0</v>
      </c>
      <c r="BA265" s="186">
        <f t="shared" si="212"/>
        <v>0</v>
      </c>
      <c r="BB265" s="186">
        <f t="shared" si="213"/>
        <v>0</v>
      </c>
      <c r="BC265" s="186">
        <f t="shared" si="214"/>
        <v>0</v>
      </c>
    </row>
    <row r="266" spans="2:55" x14ac:dyDescent="0.3">
      <c r="B266" s="25">
        <v>261</v>
      </c>
      <c r="C266" s="168"/>
      <c r="D266" s="168"/>
      <c r="E266" s="168"/>
      <c r="F266" s="167"/>
      <c r="G266" s="361"/>
      <c r="H266" s="362"/>
      <c r="I266" s="220"/>
      <c r="J266" s="164"/>
      <c r="K266" s="164"/>
      <c r="L266" s="31"/>
      <c r="M266" s="170"/>
      <c r="N266" s="171"/>
      <c r="O266" s="171"/>
      <c r="P266" s="149">
        <f t="shared" si="215"/>
        <v>0</v>
      </c>
      <c r="Q266" s="147" t="str">
        <f t="shared" si="195"/>
        <v/>
      </c>
      <c r="R266" s="147" t="str">
        <f t="shared" si="196"/>
        <v/>
      </c>
      <c r="S266" s="147" t="str">
        <f t="shared" si="197"/>
        <v/>
      </c>
      <c r="T266" s="147" t="str">
        <f t="shared" si="198"/>
        <v/>
      </c>
      <c r="U266" s="147" t="str">
        <f t="shared" si="199"/>
        <v/>
      </c>
      <c r="V266" s="148" t="e">
        <f t="shared" si="200"/>
        <v>#VALUE!</v>
      </c>
      <c r="W266" s="149" t="str">
        <f t="shared" si="201"/>
        <v/>
      </c>
      <c r="X266" s="192"/>
      <c r="Y266" s="193"/>
      <c r="Z266" s="163"/>
      <c r="AA266" s="163"/>
      <c r="AB266" s="163"/>
      <c r="AC266" s="163"/>
      <c r="AD266" s="163"/>
      <c r="AE266" s="163"/>
      <c r="AF266" s="163"/>
      <c r="AG266" s="163"/>
      <c r="AH266" s="163"/>
      <c r="AI266" s="163"/>
      <c r="AJ266" s="163"/>
      <c r="AK266" s="163"/>
      <c r="AL266" s="154" t="str">
        <f t="shared" si="202"/>
        <v/>
      </c>
      <c r="AM266" s="47"/>
      <c r="AN266" s="149">
        <f t="shared" si="203"/>
        <v>0</v>
      </c>
      <c r="AP266" s="185">
        <f t="shared" si="216"/>
        <v>0</v>
      </c>
      <c r="AQ266" s="185">
        <f t="shared" si="217"/>
        <v>0</v>
      </c>
      <c r="AR266" s="186">
        <f t="shared" si="218"/>
        <v>0</v>
      </c>
      <c r="AS266" s="186">
        <f t="shared" si="204"/>
        <v>0</v>
      </c>
      <c r="AT266" s="186">
        <f t="shared" si="205"/>
        <v>0</v>
      </c>
      <c r="AU266" s="186">
        <f t="shared" si="206"/>
        <v>0</v>
      </c>
      <c r="AV266" s="186">
        <f t="shared" si="207"/>
        <v>0</v>
      </c>
      <c r="AW266" s="186">
        <f t="shared" si="208"/>
        <v>0</v>
      </c>
      <c r="AX266" s="186">
        <f t="shared" si="209"/>
        <v>0</v>
      </c>
      <c r="AY266" s="186">
        <f t="shared" si="210"/>
        <v>0</v>
      </c>
      <c r="AZ266" s="186">
        <f t="shared" si="211"/>
        <v>0</v>
      </c>
      <c r="BA266" s="186">
        <f t="shared" si="212"/>
        <v>0</v>
      </c>
      <c r="BB266" s="186">
        <f t="shared" si="213"/>
        <v>0</v>
      </c>
      <c r="BC266" s="186">
        <f t="shared" si="214"/>
        <v>0</v>
      </c>
    </row>
    <row r="267" spans="2:55" x14ac:dyDescent="0.3">
      <c r="B267" s="24">
        <v>262</v>
      </c>
      <c r="C267" s="362"/>
      <c r="D267" s="168"/>
      <c r="E267" s="362"/>
      <c r="F267" s="167"/>
      <c r="G267" s="362"/>
      <c r="H267" s="362"/>
      <c r="I267" s="220"/>
      <c r="J267" s="115"/>
      <c r="K267" s="164"/>
      <c r="L267" s="33"/>
      <c r="M267" s="170"/>
      <c r="N267" s="171"/>
      <c r="O267" s="171"/>
      <c r="P267" s="149">
        <f t="shared" si="215"/>
        <v>0</v>
      </c>
      <c r="Q267" s="147" t="str">
        <f t="shared" ref="Q267:Q332" si="219">IF(N267="","",IF(N267="","",IF(N267-P267="","",N267-P267)))</f>
        <v/>
      </c>
      <c r="R267" s="147" t="str">
        <f t="shared" si="196"/>
        <v/>
      </c>
      <c r="S267" s="147" t="str">
        <f t="shared" si="197"/>
        <v/>
      </c>
      <c r="T267" s="147" t="str">
        <f t="shared" si="198"/>
        <v/>
      </c>
      <c r="U267" s="147" t="str">
        <f t="shared" si="199"/>
        <v/>
      </c>
      <c r="V267" s="148" t="e">
        <f t="shared" si="200"/>
        <v>#VALUE!</v>
      </c>
      <c r="W267" s="149" t="str">
        <f t="shared" si="201"/>
        <v/>
      </c>
      <c r="X267" s="192"/>
      <c r="Y267" s="193"/>
      <c r="Z267" s="163"/>
      <c r="AA267" s="163"/>
      <c r="AB267" s="163"/>
      <c r="AC267" s="163"/>
      <c r="AD267" s="163"/>
      <c r="AE267" s="163"/>
      <c r="AF267" s="163"/>
      <c r="AG267" s="163"/>
      <c r="AH267" s="163"/>
      <c r="AI267" s="163"/>
      <c r="AJ267" s="163"/>
      <c r="AK267" s="163"/>
      <c r="AL267" s="154" t="str">
        <f t="shared" si="202"/>
        <v/>
      </c>
      <c r="AM267" s="47"/>
      <c r="AN267" s="149">
        <f t="shared" si="203"/>
        <v>0</v>
      </c>
      <c r="AP267" s="185">
        <f t="shared" si="216"/>
        <v>0</v>
      </c>
      <c r="AQ267" s="185">
        <f t="shared" si="217"/>
        <v>0</v>
      </c>
      <c r="AR267" s="186">
        <f t="shared" si="218"/>
        <v>0</v>
      </c>
      <c r="AS267" s="186">
        <f t="shared" si="204"/>
        <v>0</v>
      </c>
      <c r="AT267" s="186">
        <f t="shared" si="205"/>
        <v>0</v>
      </c>
      <c r="AU267" s="186">
        <f t="shared" si="206"/>
        <v>0</v>
      </c>
      <c r="AV267" s="186">
        <f t="shared" si="207"/>
        <v>0</v>
      </c>
      <c r="AW267" s="186">
        <f t="shared" si="208"/>
        <v>0</v>
      </c>
      <c r="AX267" s="186">
        <f t="shared" si="209"/>
        <v>0</v>
      </c>
      <c r="AY267" s="186">
        <f t="shared" si="210"/>
        <v>0</v>
      </c>
      <c r="AZ267" s="186">
        <f t="shared" si="211"/>
        <v>0</v>
      </c>
      <c r="BA267" s="186">
        <f t="shared" si="212"/>
        <v>0</v>
      </c>
      <c r="BB267" s="186">
        <f t="shared" si="213"/>
        <v>0</v>
      </c>
      <c r="BC267" s="186">
        <f t="shared" si="214"/>
        <v>0</v>
      </c>
    </row>
    <row r="268" spans="2:55" x14ac:dyDescent="0.3">
      <c r="B268" s="25">
        <v>263</v>
      </c>
      <c r="C268" s="168"/>
      <c r="D268" s="168"/>
      <c r="E268" s="362"/>
      <c r="F268" s="167"/>
      <c r="G268" s="361"/>
      <c r="H268" s="168"/>
      <c r="I268" s="220"/>
      <c r="J268" s="115"/>
      <c r="K268" s="164"/>
      <c r="L268" s="35"/>
      <c r="M268" s="170"/>
      <c r="N268" s="171"/>
      <c r="O268" s="171"/>
      <c r="P268" s="149">
        <f t="shared" si="215"/>
        <v>0</v>
      </c>
      <c r="Q268" s="147" t="str">
        <f t="shared" si="219"/>
        <v/>
      </c>
      <c r="R268" s="147" t="str">
        <f t="shared" si="196"/>
        <v/>
      </c>
      <c r="S268" s="147" t="str">
        <f t="shared" si="197"/>
        <v/>
      </c>
      <c r="T268" s="147" t="str">
        <f t="shared" si="198"/>
        <v/>
      </c>
      <c r="U268" s="147" t="str">
        <f t="shared" si="199"/>
        <v/>
      </c>
      <c r="V268" s="148" t="e">
        <f t="shared" si="200"/>
        <v>#VALUE!</v>
      </c>
      <c r="W268" s="149" t="str">
        <f t="shared" si="201"/>
        <v/>
      </c>
      <c r="X268" s="194"/>
      <c r="Y268" s="195"/>
      <c r="Z268" s="196"/>
      <c r="AA268" s="196"/>
      <c r="AB268" s="196"/>
      <c r="AC268" s="196"/>
      <c r="AD268" s="196"/>
      <c r="AE268" s="196"/>
      <c r="AF268" s="196"/>
      <c r="AG268" s="196"/>
      <c r="AH268" s="196"/>
      <c r="AI268" s="196"/>
      <c r="AJ268" s="196"/>
      <c r="AK268" s="196"/>
      <c r="AL268" s="154" t="str">
        <f t="shared" si="202"/>
        <v/>
      </c>
      <c r="AM268" s="48"/>
      <c r="AN268" s="149">
        <f t="shared" si="203"/>
        <v>0</v>
      </c>
      <c r="AP268" s="185">
        <f t="shared" si="216"/>
        <v>0</v>
      </c>
      <c r="AQ268" s="185">
        <f t="shared" si="217"/>
        <v>0</v>
      </c>
      <c r="AR268" s="186">
        <f t="shared" si="218"/>
        <v>0</v>
      </c>
      <c r="AS268" s="186">
        <f t="shared" si="204"/>
        <v>0</v>
      </c>
      <c r="AT268" s="186">
        <f t="shared" si="205"/>
        <v>0</v>
      </c>
      <c r="AU268" s="186">
        <f t="shared" si="206"/>
        <v>0</v>
      </c>
      <c r="AV268" s="186">
        <f t="shared" si="207"/>
        <v>0</v>
      </c>
      <c r="AW268" s="186">
        <f t="shared" si="208"/>
        <v>0</v>
      </c>
      <c r="AX268" s="186">
        <f t="shared" si="209"/>
        <v>0</v>
      </c>
      <c r="AY268" s="186">
        <f t="shared" si="210"/>
        <v>0</v>
      </c>
      <c r="AZ268" s="186">
        <f t="shared" si="211"/>
        <v>0</v>
      </c>
      <c r="BA268" s="186">
        <f t="shared" si="212"/>
        <v>0</v>
      </c>
      <c r="BB268" s="186">
        <f t="shared" si="213"/>
        <v>0</v>
      </c>
      <c r="BC268" s="186">
        <f t="shared" si="214"/>
        <v>0</v>
      </c>
    </row>
    <row r="269" spans="2:55" x14ac:dyDescent="0.3">
      <c r="B269" s="24">
        <v>264</v>
      </c>
      <c r="C269" s="362"/>
      <c r="D269" s="362"/>
      <c r="E269" s="168"/>
      <c r="F269" s="167"/>
      <c r="G269" s="361"/>
      <c r="H269" s="167"/>
      <c r="I269" s="220"/>
      <c r="J269" s="115"/>
      <c r="K269" s="164"/>
      <c r="L269" s="33"/>
      <c r="M269" s="170"/>
      <c r="N269" s="171"/>
      <c r="O269" s="171"/>
      <c r="P269" s="149">
        <f t="shared" si="215"/>
        <v>0</v>
      </c>
      <c r="Q269" s="147" t="str">
        <f t="shared" si="219"/>
        <v/>
      </c>
      <c r="R269" s="147" t="str">
        <f t="shared" si="196"/>
        <v/>
      </c>
      <c r="S269" s="147" t="str">
        <f t="shared" si="197"/>
        <v/>
      </c>
      <c r="T269" s="147" t="str">
        <f t="shared" si="198"/>
        <v/>
      </c>
      <c r="U269" s="147" t="str">
        <f t="shared" si="199"/>
        <v/>
      </c>
      <c r="V269" s="148" t="e">
        <f t="shared" si="200"/>
        <v>#VALUE!</v>
      </c>
      <c r="W269" s="149" t="str">
        <f t="shared" si="201"/>
        <v/>
      </c>
      <c r="X269" s="192"/>
      <c r="Y269" s="193"/>
      <c r="Z269" s="163"/>
      <c r="AA269" s="163"/>
      <c r="AB269" s="163"/>
      <c r="AC269" s="163"/>
      <c r="AD269" s="163"/>
      <c r="AE269" s="163"/>
      <c r="AF269" s="163"/>
      <c r="AG269" s="163"/>
      <c r="AH269" s="163"/>
      <c r="AI269" s="163"/>
      <c r="AJ269" s="163"/>
      <c r="AK269" s="163"/>
      <c r="AL269" s="154" t="str">
        <f t="shared" si="202"/>
        <v/>
      </c>
      <c r="AM269" s="47"/>
      <c r="AN269" s="149">
        <f t="shared" si="203"/>
        <v>0</v>
      </c>
      <c r="AP269" s="185">
        <f t="shared" si="216"/>
        <v>0</v>
      </c>
      <c r="AQ269" s="185">
        <f t="shared" si="217"/>
        <v>0</v>
      </c>
      <c r="AR269" s="186">
        <f t="shared" si="218"/>
        <v>0</v>
      </c>
      <c r="AS269" s="186">
        <f t="shared" si="204"/>
        <v>0</v>
      </c>
      <c r="AT269" s="186">
        <f t="shared" si="205"/>
        <v>0</v>
      </c>
      <c r="AU269" s="186">
        <f t="shared" si="206"/>
        <v>0</v>
      </c>
      <c r="AV269" s="186">
        <f t="shared" si="207"/>
        <v>0</v>
      </c>
      <c r="AW269" s="186">
        <f t="shared" si="208"/>
        <v>0</v>
      </c>
      <c r="AX269" s="186">
        <f t="shared" si="209"/>
        <v>0</v>
      </c>
      <c r="AY269" s="186">
        <f t="shared" si="210"/>
        <v>0</v>
      </c>
      <c r="AZ269" s="186">
        <f t="shared" si="211"/>
        <v>0</v>
      </c>
      <c r="BA269" s="186">
        <f t="shared" si="212"/>
        <v>0</v>
      </c>
      <c r="BB269" s="186">
        <f t="shared" si="213"/>
        <v>0</v>
      </c>
      <c r="BC269" s="186">
        <f t="shared" si="214"/>
        <v>0</v>
      </c>
    </row>
    <row r="270" spans="2:55" x14ac:dyDescent="0.3">
      <c r="B270" s="25">
        <v>265</v>
      </c>
      <c r="C270" s="168"/>
      <c r="D270" s="168"/>
      <c r="E270" s="168"/>
      <c r="F270" s="167"/>
      <c r="G270" s="362"/>
      <c r="H270" s="167"/>
      <c r="I270" s="220"/>
      <c r="J270" s="115"/>
      <c r="K270" s="164"/>
      <c r="L270" s="33"/>
      <c r="M270" s="170"/>
      <c r="N270" s="171"/>
      <c r="O270" s="171"/>
      <c r="P270" s="149">
        <f t="shared" si="215"/>
        <v>0</v>
      </c>
      <c r="Q270" s="147" t="str">
        <f t="shared" si="219"/>
        <v/>
      </c>
      <c r="R270" s="147" t="str">
        <f t="shared" si="196"/>
        <v/>
      </c>
      <c r="S270" s="147" t="str">
        <f t="shared" si="197"/>
        <v/>
      </c>
      <c r="T270" s="147" t="str">
        <f t="shared" si="198"/>
        <v/>
      </c>
      <c r="U270" s="147" t="str">
        <f t="shared" si="199"/>
        <v/>
      </c>
      <c r="V270" s="148" t="e">
        <f t="shared" si="200"/>
        <v>#VALUE!</v>
      </c>
      <c r="W270" s="149" t="str">
        <f t="shared" si="201"/>
        <v/>
      </c>
      <c r="X270" s="197"/>
      <c r="Y270" s="198"/>
      <c r="Z270" s="199"/>
      <c r="AA270" s="199"/>
      <c r="AB270" s="199"/>
      <c r="AC270" s="199"/>
      <c r="AD270" s="199"/>
      <c r="AE270" s="199"/>
      <c r="AF270" s="199"/>
      <c r="AG270" s="199"/>
      <c r="AH270" s="199"/>
      <c r="AI270" s="199"/>
      <c r="AJ270" s="199"/>
      <c r="AK270" s="199"/>
      <c r="AL270" s="154" t="str">
        <f t="shared" si="202"/>
        <v/>
      </c>
      <c r="AM270" s="47"/>
      <c r="AN270" s="149">
        <f t="shared" si="203"/>
        <v>0</v>
      </c>
      <c r="AP270" s="185">
        <f t="shared" si="216"/>
        <v>0</v>
      </c>
      <c r="AQ270" s="185">
        <f t="shared" si="217"/>
        <v>0</v>
      </c>
      <c r="AR270" s="186">
        <f t="shared" si="218"/>
        <v>0</v>
      </c>
      <c r="AS270" s="186">
        <f t="shared" si="204"/>
        <v>0</v>
      </c>
      <c r="AT270" s="186">
        <f t="shared" si="205"/>
        <v>0</v>
      </c>
      <c r="AU270" s="186">
        <f t="shared" si="206"/>
        <v>0</v>
      </c>
      <c r="AV270" s="186">
        <f t="shared" si="207"/>
        <v>0</v>
      </c>
      <c r="AW270" s="186">
        <f t="shared" si="208"/>
        <v>0</v>
      </c>
      <c r="AX270" s="186">
        <f t="shared" si="209"/>
        <v>0</v>
      </c>
      <c r="AY270" s="186">
        <f t="shared" si="210"/>
        <v>0</v>
      </c>
      <c r="AZ270" s="186">
        <f t="shared" si="211"/>
        <v>0</v>
      </c>
      <c r="BA270" s="186">
        <f t="shared" si="212"/>
        <v>0</v>
      </c>
      <c r="BB270" s="186">
        <f t="shared" si="213"/>
        <v>0</v>
      </c>
      <c r="BC270" s="186">
        <f t="shared" si="214"/>
        <v>0</v>
      </c>
    </row>
    <row r="271" spans="2:55" x14ac:dyDescent="0.3">
      <c r="B271" s="24">
        <v>266</v>
      </c>
      <c r="C271" s="168"/>
      <c r="D271" s="168"/>
      <c r="E271" s="168"/>
      <c r="F271" s="167"/>
      <c r="G271" s="362"/>
      <c r="H271" s="168"/>
      <c r="I271" s="220"/>
      <c r="J271" s="115"/>
      <c r="K271" s="164"/>
      <c r="L271" s="31"/>
      <c r="M271" s="170"/>
      <c r="N271" s="225"/>
      <c r="O271" s="225"/>
      <c r="P271" s="147">
        <f t="shared" si="215"/>
        <v>0</v>
      </c>
      <c r="Q271" s="147" t="str">
        <f t="shared" si="219"/>
        <v/>
      </c>
      <c r="R271" s="147" t="str">
        <f t="shared" si="196"/>
        <v/>
      </c>
      <c r="S271" s="147" t="str">
        <f t="shared" si="197"/>
        <v/>
      </c>
      <c r="T271" s="147" t="str">
        <f t="shared" si="198"/>
        <v/>
      </c>
      <c r="U271" s="147" t="str">
        <f t="shared" si="199"/>
        <v/>
      </c>
      <c r="V271" s="148" t="e">
        <f t="shared" si="200"/>
        <v>#VALUE!</v>
      </c>
      <c r="W271" s="149" t="str">
        <f t="shared" si="201"/>
        <v/>
      </c>
      <c r="X271" s="192"/>
      <c r="Y271" s="193"/>
      <c r="Z271" s="163"/>
      <c r="AA271" s="163"/>
      <c r="AB271" s="163"/>
      <c r="AC271" s="163"/>
      <c r="AD271" s="163"/>
      <c r="AE271" s="163"/>
      <c r="AF271" s="163"/>
      <c r="AG271" s="163"/>
      <c r="AH271" s="163"/>
      <c r="AI271" s="163"/>
      <c r="AJ271" s="163"/>
      <c r="AK271" s="163"/>
      <c r="AL271" s="154" t="str">
        <f t="shared" ref="AL271:AL336" si="220">IF(SUM(Z271:AK271)=0,"",SUM(Z271:AK271))</f>
        <v/>
      </c>
      <c r="AM271" s="47"/>
      <c r="AN271" s="147">
        <f t="shared" si="203"/>
        <v>0</v>
      </c>
      <c r="AP271" s="185">
        <f t="shared" si="216"/>
        <v>0</v>
      </c>
      <c r="AQ271" s="185">
        <f t="shared" si="217"/>
        <v>0</v>
      </c>
      <c r="AR271" s="186">
        <f t="shared" si="218"/>
        <v>0</v>
      </c>
      <c r="AS271" s="186">
        <f t="shared" si="204"/>
        <v>0</v>
      </c>
      <c r="AT271" s="186">
        <f t="shared" si="205"/>
        <v>0</v>
      </c>
      <c r="AU271" s="186">
        <f t="shared" si="206"/>
        <v>0</v>
      </c>
      <c r="AV271" s="186">
        <f t="shared" si="207"/>
        <v>0</v>
      </c>
      <c r="AW271" s="186">
        <f t="shared" si="208"/>
        <v>0</v>
      </c>
      <c r="AX271" s="186">
        <f t="shared" si="209"/>
        <v>0</v>
      </c>
      <c r="AY271" s="186">
        <f t="shared" si="210"/>
        <v>0</v>
      </c>
      <c r="AZ271" s="186">
        <f t="shared" si="211"/>
        <v>0</v>
      </c>
      <c r="BA271" s="186">
        <f t="shared" si="212"/>
        <v>0</v>
      </c>
      <c r="BB271" s="186">
        <f t="shared" si="213"/>
        <v>0</v>
      </c>
      <c r="BC271" s="186">
        <f t="shared" si="214"/>
        <v>0</v>
      </c>
    </row>
    <row r="272" spans="2:55" x14ac:dyDescent="0.3">
      <c r="B272" s="25">
        <v>267</v>
      </c>
      <c r="C272" s="168"/>
      <c r="D272" s="168"/>
      <c r="E272" s="168"/>
      <c r="F272" s="167"/>
      <c r="G272" s="362"/>
      <c r="H272" s="168"/>
      <c r="I272" s="220"/>
      <c r="J272" s="115"/>
      <c r="K272" s="164"/>
      <c r="L272" s="33"/>
      <c r="M272" s="170"/>
      <c r="N272" s="171"/>
      <c r="O272" s="171"/>
      <c r="P272" s="149">
        <f t="shared" si="215"/>
        <v>0</v>
      </c>
      <c r="Q272" s="147" t="str">
        <f t="shared" si="219"/>
        <v/>
      </c>
      <c r="R272" s="147" t="str">
        <f t="shared" si="196"/>
        <v/>
      </c>
      <c r="S272" s="147" t="str">
        <f t="shared" si="197"/>
        <v/>
      </c>
      <c r="T272" s="147" t="str">
        <f t="shared" si="198"/>
        <v/>
      </c>
      <c r="U272" s="147" t="str">
        <f t="shared" si="199"/>
        <v/>
      </c>
      <c r="V272" s="148" t="e">
        <f t="shared" si="200"/>
        <v>#VALUE!</v>
      </c>
      <c r="W272" s="149" t="str">
        <f t="shared" si="201"/>
        <v/>
      </c>
      <c r="X272" s="192"/>
      <c r="Y272" s="193"/>
      <c r="Z272" s="163"/>
      <c r="AA272" s="163"/>
      <c r="AB272" s="163"/>
      <c r="AC272" s="163"/>
      <c r="AD272" s="163"/>
      <c r="AE272" s="163"/>
      <c r="AF272" s="163"/>
      <c r="AG272" s="163"/>
      <c r="AH272" s="163"/>
      <c r="AI272" s="163"/>
      <c r="AJ272" s="163"/>
      <c r="AK272" s="163"/>
      <c r="AL272" s="154" t="str">
        <f t="shared" si="220"/>
        <v/>
      </c>
      <c r="AM272" s="47"/>
      <c r="AN272" s="149">
        <f t="shared" si="203"/>
        <v>0</v>
      </c>
      <c r="AP272" s="185">
        <f t="shared" si="216"/>
        <v>0</v>
      </c>
      <c r="AQ272" s="185">
        <f t="shared" si="217"/>
        <v>0</v>
      </c>
      <c r="AR272" s="186">
        <f t="shared" si="218"/>
        <v>0</v>
      </c>
      <c r="AS272" s="186">
        <f t="shared" si="204"/>
        <v>0</v>
      </c>
      <c r="AT272" s="186">
        <f t="shared" si="205"/>
        <v>0</v>
      </c>
      <c r="AU272" s="186">
        <f t="shared" si="206"/>
        <v>0</v>
      </c>
      <c r="AV272" s="186">
        <f t="shared" si="207"/>
        <v>0</v>
      </c>
      <c r="AW272" s="186">
        <f t="shared" si="208"/>
        <v>0</v>
      </c>
      <c r="AX272" s="186">
        <f t="shared" si="209"/>
        <v>0</v>
      </c>
      <c r="AY272" s="186">
        <f t="shared" si="210"/>
        <v>0</v>
      </c>
      <c r="AZ272" s="186">
        <f t="shared" si="211"/>
        <v>0</v>
      </c>
      <c r="BA272" s="186">
        <f t="shared" si="212"/>
        <v>0</v>
      </c>
      <c r="BB272" s="186">
        <f t="shared" si="213"/>
        <v>0</v>
      </c>
      <c r="BC272" s="186">
        <f t="shared" si="214"/>
        <v>0</v>
      </c>
    </row>
    <row r="273" spans="2:55" x14ac:dyDescent="0.3">
      <c r="B273" s="24">
        <v>268</v>
      </c>
      <c r="C273" s="362"/>
      <c r="D273" s="168"/>
      <c r="E273" s="362"/>
      <c r="F273" s="167"/>
      <c r="G273" s="362"/>
      <c r="H273" s="362"/>
      <c r="I273" s="220"/>
      <c r="J273" s="115"/>
      <c r="K273" s="164"/>
      <c r="L273" s="33"/>
      <c r="M273" s="170"/>
      <c r="N273" s="171"/>
      <c r="O273" s="171"/>
      <c r="P273" s="149">
        <f t="shared" si="215"/>
        <v>0</v>
      </c>
      <c r="Q273" s="147" t="str">
        <f t="shared" si="219"/>
        <v/>
      </c>
      <c r="R273" s="147" t="str">
        <f t="shared" si="196"/>
        <v/>
      </c>
      <c r="S273" s="147" t="str">
        <f t="shared" si="197"/>
        <v/>
      </c>
      <c r="T273" s="147" t="str">
        <f t="shared" si="198"/>
        <v/>
      </c>
      <c r="U273" s="147" t="str">
        <f t="shared" si="199"/>
        <v/>
      </c>
      <c r="V273" s="148" t="e">
        <f t="shared" si="200"/>
        <v>#VALUE!</v>
      </c>
      <c r="W273" s="149" t="str">
        <f t="shared" si="201"/>
        <v/>
      </c>
      <c r="X273" s="192"/>
      <c r="Y273" s="193"/>
      <c r="Z273" s="163"/>
      <c r="AA273" s="163"/>
      <c r="AB273" s="163"/>
      <c r="AC273" s="163"/>
      <c r="AD273" s="163"/>
      <c r="AE273" s="163"/>
      <c r="AF273" s="163"/>
      <c r="AG273" s="163"/>
      <c r="AH273" s="163"/>
      <c r="AI273" s="163"/>
      <c r="AJ273" s="163"/>
      <c r="AK273" s="163"/>
      <c r="AL273" s="154" t="str">
        <f t="shared" si="220"/>
        <v/>
      </c>
      <c r="AM273" s="47"/>
      <c r="AN273" s="149">
        <f t="shared" si="203"/>
        <v>0</v>
      </c>
      <c r="AP273" s="185">
        <f t="shared" si="216"/>
        <v>0</v>
      </c>
      <c r="AQ273" s="185">
        <f t="shared" si="217"/>
        <v>0</v>
      </c>
      <c r="AR273" s="186">
        <f t="shared" si="218"/>
        <v>0</v>
      </c>
      <c r="AS273" s="186">
        <f t="shared" si="204"/>
        <v>0</v>
      </c>
      <c r="AT273" s="186">
        <f t="shared" si="205"/>
        <v>0</v>
      </c>
      <c r="AU273" s="186">
        <f t="shared" si="206"/>
        <v>0</v>
      </c>
      <c r="AV273" s="186">
        <f t="shared" si="207"/>
        <v>0</v>
      </c>
      <c r="AW273" s="186">
        <f t="shared" si="208"/>
        <v>0</v>
      </c>
      <c r="AX273" s="186">
        <f t="shared" si="209"/>
        <v>0</v>
      </c>
      <c r="AY273" s="186">
        <f t="shared" si="210"/>
        <v>0</v>
      </c>
      <c r="AZ273" s="186">
        <f t="shared" si="211"/>
        <v>0</v>
      </c>
      <c r="BA273" s="186">
        <f t="shared" si="212"/>
        <v>0</v>
      </c>
      <c r="BB273" s="186">
        <f t="shared" si="213"/>
        <v>0</v>
      </c>
      <c r="BC273" s="186">
        <f t="shared" si="214"/>
        <v>0</v>
      </c>
    </row>
    <row r="274" spans="2:55" x14ac:dyDescent="0.3">
      <c r="B274" s="25">
        <v>269</v>
      </c>
      <c r="C274" s="168"/>
      <c r="D274" s="168"/>
      <c r="E274" s="362"/>
      <c r="F274" s="167"/>
      <c r="G274" s="362"/>
      <c r="H274" s="167"/>
      <c r="I274" s="220"/>
      <c r="J274" s="115"/>
      <c r="K274" s="164"/>
      <c r="L274" s="33"/>
      <c r="M274" s="170"/>
      <c r="N274" s="171"/>
      <c r="O274" s="171"/>
      <c r="P274" s="149">
        <f t="shared" si="215"/>
        <v>0</v>
      </c>
      <c r="Q274" s="147" t="str">
        <f t="shared" si="219"/>
        <v/>
      </c>
      <c r="R274" s="147" t="str">
        <f t="shared" si="196"/>
        <v/>
      </c>
      <c r="S274" s="147" t="str">
        <f t="shared" si="197"/>
        <v/>
      </c>
      <c r="T274" s="147" t="str">
        <f t="shared" si="198"/>
        <v/>
      </c>
      <c r="U274" s="147" t="str">
        <f t="shared" si="199"/>
        <v/>
      </c>
      <c r="V274" s="148" t="e">
        <f t="shared" si="200"/>
        <v>#VALUE!</v>
      </c>
      <c r="W274" s="149" t="str">
        <f t="shared" si="201"/>
        <v/>
      </c>
      <c r="X274" s="192"/>
      <c r="Y274" s="193"/>
      <c r="Z274" s="163"/>
      <c r="AA274" s="163"/>
      <c r="AB274" s="163"/>
      <c r="AC274" s="163"/>
      <c r="AD274" s="163"/>
      <c r="AE274" s="163"/>
      <c r="AF274" s="163"/>
      <c r="AG274" s="163"/>
      <c r="AH274" s="163"/>
      <c r="AI274" s="163"/>
      <c r="AJ274" s="163"/>
      <c r="AK274" s="163"/>
      <c r="AL274" s="154" t="str">
        <f t="shared" si="220"/>
        <v/>
      </c>
      <c r="AM274" s="47"/>
      <c r="AN274" s="149">
        <f t="shared" si="203"/>
        <v>0</v>
      </c>
      <c r="AP274" s="185">
        <f t="shared" si="216"/>
        <v>0</v>
      </c>
      <c r="AQ274" s="185">
        <f t="shared" si="217"/>
        <v>0</v>
      </c>
      <c r="AR274" s="186">
        <f t="shared" si="218"/>
        <v>0</v>
      </c>
      <c r="AS274" s="186">
        <f t="shared" si="204"/>
        <v>0</v>
      </c>
      <c r="AT274" s="186">
        <f t="shared" si="205"/>
        <v>0</v>
      </c>
      <c r="AU274" s="186">
        <f t="shared" si="206"/>
        <v>0</v>
      </c>
      <c r="AV274" s="186">
        <f t="shared" si="207"/>
        <v>0</v>
      </c>
      <c r="AW274" s="186">
        <f t="shared" si="208"/>
        <v>0</v>
      </c>
      <c r="AX274" s="186">
        <f t="shared" si="209"/>
        <v>0</v>
      </c>
      <c r="AY274" s="186">
        <f t="shared" si="210"/>
        <v>0</v>
      </c>
      <c r="AZ274" s="186">
        <f t="shared" si="211"/>
        <v>0</v>
      </c>
      <c r="BA274" s="186">
        <f t="shared" si="212"/>
        <v>0</v>
      </c>
      <c r="BB274" s="186">
        <f t="shared" si="213"/>
        <v>0</v>
      </c>
      <c r="BC274" s="186">
        <f t="shared" si="214"/>
        <v>0</v>
      </c>
    </row>
    <row r="275" spans="2:55" x14ac:dyDescent="0.3">
      <c r="B275" s="24">
        <v>270</v>
      </c>
      <c r="C275" s="362"/>
      <c r="D275" s="168"/>
      <c r="E275" s="168"/>
      <c r="F275" s="167"/>
      <c r="G275" s="362"/>
      <c r="H275" s="362"/>
      <c r="I275" s="220"/>
      <c r="J275" s="115"/>
      <c r="K275" s="164"/>
      <c r="L275" s="33"/>
      <c r="M275" s="170"/>
      <c r="N275" s="171"/>
      <c r="O275" s="171"/>
      <c r="P275" s="149">
        <f t="shared" si="215"/>
        <v>0</v>
      </c>
      <c r="Q275" s="147" t="str">
        <f t="shared" si="219"/>
        <v/>
      </c>
      <c r="R275" s="147" t="str">
        <f t="shared" si="196"/>
        <v/>
      </c>
      <c r="S275" s="147" t="str">
        <f t="shared" si="197"/>
        <v/>
      </c>
      <c r="T275" s="147" t="str">
        <f t="shared" si="198"/>
        <v/>
      </c>
      <c r="U275" s="147" t="str">
        <f t="shared" si="199"/>
        <v/>
      </c>
      <c r="V275" s="148" t="e">
        <f t="shared" si="200"/>
        <v>#VALUE!</v>
      </c>
      <c r="W275" s="149" t="str">
        <f t="shared" si="201"/>
        <v/>
      </c>
      <c r="X275" s="192"/>
      <c r="Y275" s="193"/>
      <c r="Z275" s="163"/>
      <c r="AA275" s="163"/>
      <c r="AB275" s="163"/>
      <c r="AC275" s="163"/>
      <c r="AD275" s="163"/>
      <c r="AE275" s="163"/>
      <c r="AF275" s="163"/>
      <c r="AG275" s="163"/>
      <c r="AH275" s="163"/>
      <c r="AI275" s="163"/>
      <c r="AJ275" s="163"/>
      <c r="AK275" s="163"/>
      <c r="AL275" s="154" t="str">
        <f t="shared" si="220"/>
        <v/>
      </c>
      <c r="AM275" s="47"/>
      <c r="AN275" s="149">
        <f t="shared" si="203"/>
        <v>0</v>
      </c>
      <c r="AP275" s="185">
        <f t="shared" si="216"/>
        <v>0</v>
      </c>
      <c r="AQ275" s="185">
        <f t="shared" si="217"/>
        <v>0</v>
      </c>
      <c r="AR275" s="186">
        <f t="shared" si="218"/>
        <v>0</v>
      </c>
      <c r="AS275" s="186">
        <f t="shared" si="204"/>
        <v>0</v>
      </c>
      <c r="AT275" s="186">
        <f t="shared" si="205"/>
        <v>0</v>
      </c>
      <c r="AU275" s="186">
        <f t="shared" si="206"/>
        <v>0</v>
      </c>
      <c r="AV275" s="186">
        <f t="shared" si="207"/>
        <v>0</v>
      </c>
      <c r="AW275" s="186">
        <f t="shared" si="208"/>
        <v>0</v>
      </c>
      <c r="AX275" s="186">
        <f t="shared" si="209"/>
        <v>0</v>
      </c>
      <c r="AY275" s="186">
        <f t="shared" si="210"/>
        <v>0</v>
      </c>
      <c r="AZ275" s="186">
        <f t="shared" si="211"/>
        <v>0</v>
      </c>
      <c r="BA275" s="186">
        <f t="shared" si="212"/>
        <v>0</v>
      </c>
      <c r="BB275" s="186">
        <f t="shared" si="213"/>
        <v>0</v>
      </c>
      <c r="BC275" s="186">
        <f t="shared" si="214"/>
        <v>0</v>
      </c>
    </row>
    <row r="276" spans="2:55" x14ac:dyDescent="0.3">
      <c r="B276" s="24">
        <v>271</v>
      </c>
      <c r="C276" s="168"/>
      <c r="D276" s="168"/>
      <c r="E276" s="168"/>
      <c r="F276" s="167"/>
      <c r="G276" s="362"/>
      <c r="H276" s="167"/>
      <c r="I276" s="220"/>
      <c r="J276" s="115"/>
      <c r="K276" s="164"/>
      <c r="L276" s="33"/>
      <c r="M276" s="170"/>
      <c r="N276" s="171"/>
      <c r="O276" s="171"/>
      <c r="P276" s="149">
        <f t="shared" si="215"/>
        <v>0</v>
      </c>
      <c r="Q276" s="147" t="str">
        <f t="shared" si="219"/>
        <v/>
      </c>
      <c r="R276" s="147" t="str">
        <f t="shared" si="196"/>
        <v/>
      </c>
      <c r="S276" s="147" t="str">
        <f t="shared" si="197"/>
        <v/>
      </c>
      <c r="T276" s="147" t="str">
        <f t="shared" si="198"/>
        <v/>
      </c>
      <c r="U276" s="147" t="str">
        <f t="shared" si="199"/>
        <v/>
      </c>
      <c r="V276" s="148" t="e">
        <f t="shared" si="200"/>
        <v>#VALUE!</v>
      </c>
      <c r="W276" s="149" t="str">
        <f t="shared" si="201"/>
        <v/>
      </c>
      <c r="X276" s="192"/>
      <c r="Y276" s="193"/>
      <c r="Z276" s="163"/>
      <c r="AA276" s="163"/>
      <c r="AB276" s="163"/>
      <c r="AC276" s="163"/>
      <c r="AD276" s="163"/>
      <c r="AE276" s="163"/>
      <c r="AF276" s="163"/>
      <c r="AG276" s="163"/>
      <c r="AH276" s="163"/>
      <c r="AI276" s="163"/>
      <c r="AJ276" s="163"/>
      <c r="AK276" s="163"/>
      <c r="AL276" s="154" t="str">
        <f t="shared" si="220"/>
        <v/>
      </c>
      <c r="AM276" s="47"/>
      <c r="AN276" s="149">
        <f t="shared" si="203"/>
        <v>0</v>
      </c>
      <c r="AP276" s="185">
        <f t="shared" si="216"/>
        <v>0</v>
      </c>
      <c r="AQ276" s="185">
        <f t="shared" si="217"/>
        <v>0</v>
      </c>
      <c r="AR276" s="186">
        <f t="shared" si="218"/>
        <v>0</v>
      </c>
      <c r="AS276" s="186">
        <f t="shared" si="204"/>
        <v>0</v>
      </c>
      <c r="AT276" s="186">
        <f t="shared" si="205"/>
        <v>0</v>
      </c>
      <c r="AU276" s="186">
        <f t="shared" si="206"/>
        <v>0</v>
      </c>
      <c r="AV276" s="186">
        <f t="shared" si="207"/>
        <v>0</v>
      </c>
      <c r="AW276" s="186">
        <f t="shared" si="208"/>
        <v>0</v>
      </c>
      <c r="AX276" s="186">
        <f t="shared" si="209"/>
        <v>0</v>
      </c>
      <c r="AY276" s="186">
        <f t="shared" si="210"/>
        <v>0</v>
      </c>
      <c r="AZ276" s="186">
        <f t="shared" si="211"/>
        <v>0</v>
      </c>
      <c r="BA276" s="186">
        <f t="shared" si="212"/>
        <v>0</v>
      </c>
      <c r="BB276" s="186">
        <f t="shared" si="213"/>
        <v>0</v>
      </c>
      <c r="BC276" s="186">
        <f t="shared" si="214"/>
        <v>0</v>
      </c>
    </row>
    <row r="277" spans="2:55" x14ac:dyDescent="0.3">
      <c r="B277" s="25">
        <v>272</v>
      </c>
      <c r="C277" s="168"/>
      <c r="D277" s="167"/>
      <c r="E277" s="167"/>
      <c r="F277" s="167"/>
      <c r="G277" s="361"/>
      <c r="H277" s="362"/>
      <c r="I277" s="220"/>
      <c r="J277" s="115"/>
      <c r="K277" s="164"/>
      <c r="L277" s="31"/>
      <c r="M277" s="170"/>
      <c r="N277" s="171"/>
      <c r="O277" s="171"/>
      <c r="P277" s="149">
        <f t="shared" si="215"/>
        <v>0</v>
      </c>
      <c r="Q277" s="147" t="str">
        <f t="shared" si="219"/>
        <v/>
      </c>
      <c r="R277" s="147" t="str">
        <f t="shared" si="196"/>
        <v/>
      </c>
      <c r="S277" s="147" t="str">
        <f t="shared" si="197"/>
        <v/>
      </c>
      <c r="T277" s="147" t="str">
        <f t="shared" si="198"/>
        <v/>
      </c>
      <c r="U277" s="147" t="str">
        <f t="shared" si="199"/>
        <v/>
      </c>
      <c r="V277" s="148" t="e">
        <f t="shared" si="200"/>
        <v>#VALUE!</v>
      </c>
      <c r="W277" s="149" t="str">
        <f t="shared" si="201"/>
        <v/>
      </c>
      <c r="X277" s="192"/>
      <c r="Y277" s="193"/>
      <c r="Z277" s="163"/>
      <c r="AA277" s="163"/>
      <c r="AB277" s="163"/>
      <c r="AC277" s="163"/>
      <c r="AD277" s="163"/>
      <c r="AE277" s="163"/>
      <c r="AF277" s="163"/>
      <c r="AG277" s="163"/>
      <c r="AH277" s="163"/>
      <c r="AI277" s="163"/>
      <c r="AJ277" s="163"/>
      <c r="AK277" s="163"/>
      <c r="AL277" s="154" t="str">
        <f t="shared" si="220"/>
        <v/>
      </c>
      <c r="AM277" s="47"/>
      <c r="AN277" s="149">
        <f t="shared" si="203"/>
        <v>0</v>
      </c>
      <c r="AP277" s="185">
        <f t="shared" si="216"/>
        <v>0</v>
      </c>
      <c r="AQ277" s="185">
        <f t="shared" si="217"/>
        <v>0</v>
      </c>
      <c r="AR277" s="186">
        <f t="shared" si="218"/>
        <v>0</v>
      </c>
      <c r="AS277" s="186">
        <f t="shared" si="204"/>
        <v>0</v>
      </c>
      <c r="AT277" s="186">
        <f t="shared" si="205"/>
        <v>0</v>
      </c>
      <c r="AU277" s="186">
        <f t="shared" si="206"/>
        <v>0</v>
      </c>
      <c r="AV277" s="186">
        <f t="shared" si="207"/>
        <v>0</v>
      </c>
      <c r="AW277" s="186">
        <f t="shared" si="208"/>
        <v>0</v>
      </c>
      <c r="AX277" s="186">
        <f t="shared" si="209"/>
        <v>0</v>
      </c>
      <c r="AY277" s="186">
        <f t="shared" si="210"/>
        <v>0</v>
      </c>
      <c r="AZ277" s="186">
        <f t="shared" si="211"/>
        <v>0</v>
      </c>
      <c r="BA277" s="186">
        <f t="shared" si="212"/>
        <v>0</v>
      </c>
      <c r="BB277" s="186">
        <f t="shared" si="213"/>
        <v>0</v>
      </c>
      <c r="BC277" s="186">
        <f t="shared" si="214"/>
        <v>0</v>
      </c>
    </row>
    <row r="278" spans="2:55" x14ac:dyDescent="0.3">
      <c r="B278" s="24">
        <v>273</v>
      </c>
      <c r="C278" s="168"/>
      <c r="D278" s="167"/>
      <c r="E278" s="167"/>
      <c r="F278" s="167"/>
      <c r="G278" s="361"/>
      <c r="H278" s="362"/>
      <c r="I278" s="220"/>
      <c r="J278" s="115"/>
      <c r="K278" s="164"/>
      <c r="L278" s="41"/>
      <c r="M278" s="170"/>
      <c r="N278" s="171"/>
      <c r="O278" s="171"/>
      <c r="P278" s="149">
        <f t="shared" si="215"/>
        <v>0</v>
      </c>
      <c r="Q278" s="147" t="str">
        <f t="shared" si="219"/>
        <v/>
      </c>
      <c r="R278" s="147" t="str">
        <f t="shared" si="196"/>
        <v/>
      </c>
      <c r="S278" s="147" t="str">
        <f t="shared" si="197"/>
        <v/>
      </c>
      <c r="T278" s="147" t="str">
        <f t="shared" si="198"/>
        <v/>
      </c>
      <c r="U278" s="147" t="str">
        <f t="shared" si="199"/>
        <v/>
      </c>
      <c r="V278" s="148" t="e">
        <f t="shared" si="200"/>
        <v>#VALUE!</v>
      </c>
      <c r="W278" s="149" t="str">
        <f t="shared" si="201"/>
        <v/>
      </c>
      <c r="X278" s="192"/>
      <c r="Y278" s="193"/>
      <c r="Z278" s="163"/>
      <c r="AA278" s="163"/>
      <c r="AB278" s="163"/>
      <c r="AC278" s="163"/>
      <c r="AD278" s="163"/>
      <c r="AE278" s="163"/>
      <c r="AF278" s="163"/>
      <c r="AG278" s="163"/>
      <c r="AH278" s="163"/>
      <c r="AI278" s="163"/>
      <c r="AJ278" s="163"/>
      <c r="AK278" s="163"/>
      <c r="AL278" s="154" t="str">
        <f t="shared" si="220"/>
        <v/>
      </c>
      <c r="AM278" s="47"/>
      <c r="AN278" s="149">
        <f t="shared" si="203"/>
        <v>0</v>
      </c>
      <c r="AP278" s="185">
        <f t="shared" si="216"/>
        <v>0</v>
      </c>
      <c r="AQ278" s="185">
        <f t="shared" si="217"/>
        <v>0</v>
      </c>
      <c r="AR278" s="186">
        <f t="shared" si="218"/>
        <v>0</v>
      </c>
      <c r="AS278" s="186">
        <f t="shared" si="204"/>
        <v>0</v>
      </c>
      <c r="AT278" s="186">
        <f t="shared" si="205"/>
        <v>0</v>
      </c>
      <c r="AU278" s="186">
        <f t="shared" si="206"/>
        <v>0</v>
      </c>
      <c r="AV278" s="186">
        <f t="shared" si="207"/>
        <v>0</v>
      </c>
      <c r="AW278" s="186">
        <f t="shared" si="208"/>
        <v>0</v>
      </c>
      <c r="AX278" s="186">
        <f t="shared" si="209"/>
        <v>0</v>
      </c>
      <c r="AY278" s="186">
        <f t="shared" si="210"/>
        <v>0</v>
      </c>
      <c r="AZ278" s="186">
        <f t="shared" si="211"/>
        <v>0</v>
      </c>
      <c r="BA278" s="186">
        <f t="shared" si="212"/>
        <v>0</v>
      </c>
      <c r="BB278" s="186">
        <f t="shared" si="213"/>
        <v>0</v>
      </c>
      <c r="BC278" s="186">
        <f t="shared" si="214"/>
        <v>0</v>
      </c>
    </row>
    <row r="279" spans="2:55" x14ac:dyDescent="0.3">
      <c r="B279" s="24">
        <v>274</v>
      </c>
      <c r="C279" s="168"/>
      <c r="D279" s="167"/>
      <c r="E279" s="167"/>
      <c r="F279" s="167"/>
      <c r="G279" s="361"/>
      <c r="H279" s="362"/>
      <c r="I279" s="219"/>
      <c r="J279" s="115"/>
      <c r="K279" s="164"/>
      <c r="L279" s="31"/>
      <c r="M279" s="170"/>
      <c r="N279" s="171"/>
      <c r="O279" s="171"/>
      <c r="P279" s="149">
        <f t="shared" si="215"/>
        <v>0</v>
      </c>
      <c r="Q279" s="147" t="str">
        <f t="shared" si="219"/>
        <v/>
      </c>
      <c r="R279" s="147" t="str">
        <f t="shared" si="196"/>
        <v/>
      </c>
      <c r="S279" s="147" t="str">
        <f t="shared" si="197"/>
        <v/>
      </c>
      <c r="T279" s="147" t="str">
        <f t="shared" si="198"/>
        <v/>
      </c>
      <c r="U279" s="147" t="str">
        <f t="shared" si="199"/>
        <v/>
      </c>
      <c r="V279" s="148" t="e">
        <f t="shared" si="200"/>
        <v>#VALUE!</v>
      </c>
      <c r="W279" s="149" t="str">
        <f t="shared" si="201"/>
        <v/>
      </c>
      <c r="X279" s="192"/>
      <c r="Y279" s="193"/>
      <c r="Z279" s="163"/>
      <c r="AA279" s="163"/>
      <c r="AB279" s="163"/>
      <c r="AC279" s="163"/>
      <c r="AD279" s="163"/>
      <c r="AE279" s="163"/>
      <c r="AF279" s="163"/>
      <c r="AG279" s="163"/>
      <c r="AH279" s="163"/>
      <c r="AI279" s="163"/>
      <c r="AJ279" s="163"/>
      <c r="AK279" s="163"/>
      <c r="AL279" s="154" t="str">
        <f t="shared" si="220"/>
        <v/>
      </c>
      <c r="AM279" s="47"/>
      <c r="AN279" s="149">
        <f t="shared" si="203"/>
        <v>0</v>
      </c>
      <c r="AP279" s="185">
        <f t="shared" si="216"/>
        <v>0</v>
      </c>
      <c r="AQ279" s="185">
        <f t="shared" si="217"/>
        <v>0</v>
      </c>
      <c r="AR279" s="186">
        <f t="shared" si="218"/>
        <v>0</v>
      </c>
      <c r="AS279" s="186">
        <f t="shared" si="204"/>
        <v>0</v>
      </c>
      <c r="AT279" s="186">
        <f t="shared" si="205"/>
        <v>0</v>
      </c>
      <c r="AU279" s="186">
        <f t="shared" si="206"/>
        <v>0</v>
      </c>
      <c r="AV279" s="186">
        <f t="shared" si="207"/>
        <v>0</v>
      </c>
      <c r="AW279" s="186">
        <f t="shared" si="208"/>
        <v>0</v>
      </c>
      <c r="AX279" s="186">
        <f t="shared" si="209"/>
        <v>0</v>
      </c>
      <c r="AY279" s="186">
        <f t="shared" si="210"/>
        <v>0</v>
      </c>
      <c r="AZ279" s="186">
        <f t="shared" si="211"/>
        <v>0</v>
      </c>
      <c r="BA279" s="186">
        <f t="shared" si="212"/>
        <v>0</v>
      </c>
      <c r="BB279" s="186">
        <f t="shared" si="213"/>
        <v>0</v>
      </c>
      <c r="BC279" s="186">
        <f t="shared" si="214"/>
        <v>0</v>
      </c>
    </row>
    <row r="280" spans="2:55" x14ac:dyDescent="0.3">
      <c r="B280" s="25">
        <v>275</v>
      </c>
      <c r="C280" s="168"/>
      <c r="D280" s="167"/>
      <c r="E280" s="167"/>
      <c r="F280" s="167"/>
      <c r="G280" s="361"/>
      <c r="H280" s="362"/>
      <c r="I280" s="220"/>
      <c r="J280" s="115"/>
      <c r="K280" s="164"/>
      <c r="L280" s="31"/>
      <c r="M280" s="170"/>
      <c r="N280" s="171"/>
      <c r="O280" s="171"/>
      <c r="P280" s="149">
        <f t="shared" si="215"/>
        <v>0</v>
      </c>
      <c r="Q280" s="147" t="str">
        <f t="shared" si="219"/>
        <v/>
      </c>
      <c r="R280" s="147" t="str">
        <f t="shared" si="196"/>
        <v/>
      </c>
      <c r="S280" s="147" t="str">
        <f t="shared" si="197"/>
        <v/>
      </c>
      <c r="T280" s="147" t="str">
        <f t="shared" si="198"/>
        <v/>
      </c>
      <c r="U280" s="147" t="str">
        <f t="shared" si="199"/>
        <v/>
      </c>
      <c r="V280" s="148" t="e">
        <f t="shared" si="200"/>
        <v>#VALUE!</v>
      </c>
      <c r="W280" s="149" t="str">
        <f t="shared" si="201"/>
        <v/>
      </c>
      <c r="X280" s="192"/>
      <c r="Y280" s="193"/>
      <c r="Z280" s="163"/>
      <c r="AA280" s="163"/>
      <c r="AB280" s="163"/>
      <c r="AC280" s="163"/>
      <c r="AD280" s="163"/>
      <c r="AE280" s="163"/>
      <c r="AF280" s="163"/>
      <c r="AG280" s="163"/>
      <c r="AH280" s="163"/>
      <c r="AI280" s="163"/>
      <c r="AJ280" s="163"/>
      <c r="AK280" s="163"/>
      <c r="AL280" s="154" t="str">
        <f t="shared" si="220"/>
        <v/>
      </c>
      <c r="AM280" s="47"/>
      <c r="AN280" s="149">
        <f t="shared" si="203"/>
        <v>0</v>
      </c>
      <c r="AP280" s="185">
        <f t="shared" si="216"/>
        <v>0</v>
      </c>
      <c r="AQ280" s="185">
        <f t="shared" si="217"/>
        <v>0</v>
      </c>
      <c r="AR280" s="186">
        <f t="shared" si="218"/>
        <v>0</v>
      </c>
      <c r="AS280" s="186">
        <f t="shared" si="204"/>
        <v>0</v>
      </c>
      <c r="AT280" s="186">
        <f t="shared" si="205"/>
        <v>0</v>
      </c>
      <c r="AU280" s="186">
        <f t="shared" si="206"/>
        <v>0</v>
      </c>
      <c r="AV280" s="186">
        <f t="shared" si="207"/>
        <v>0</v>
      </c>
      <c r="AW280" s="186">
        <f t="shared" si="208"/>
        <v>0</v>
      </c>
      <c r="AX280" s="186">
        <f t="shared" si="209"/>
        <v>0</v>
      </c>
      <c r="AY280" s="186">
        <f t="shared" si="210"/>
        <v>0</v>
      </c>
      <c r="AZ280" s="186">
        <f t="shared" si="211"/>
        <v>0</v>
      </c>
      <c r="BA280" s="186">
        <f t="shared" si="212"/>
        <v>0</v>
      </c>
      <c r="BB280" s="186">
        <f t="shared" si="213"/>
        <v>0</v>
      </c>
      <c r="BC280" s="186">
        <f t="shared" si="214"/>
        <v>0</v>
      </c>
    </row>
    <row r="281" spans="2:55" x14ac:dyDescent="0.3">
      <c r="B281" s="24">
        <v>276</v>
      </c>
      <c r="C281" s="362"/>
      <c r="D281" s="362"/>
      <c r="E281" s="363"/>
      <c r="F281" s="167"/>
      <c r="G281" s="361"/>
      <c r="H281" s="168"/>
      <c r="I281" s="220"/>
      <c r="J281" s="115"/>
      <c r="K281" s="164"/>
      <c r="L281" s="31"/>
      <c r="M281" s="170"/>
      <c r="N281" s="345"/>
      <c r="O281" s="345"/>
      <c r="P281" s="149">
        <f t="shared" si="215"/>
        <v>0</v>
      </c>
      <c r="Q281" s="147" t="str">
        <f t="shared" si="219"/>
        <v/>
      </c>
      <c r="R281" s="147" t="str">
        <f t="shared" si="196"/>
        <v/>
      </c>
      <c r="S281" s="147" t="str">
        <f t="shared" si="197"/>
        <v/>
      </c>
      <c r="T281" s="147" t="str">
        <f t="shared" si="198"/>
        <v/>
      </c>
      <c r="U281" s="147" t="str">
        <f t="shared" si="199"/>
        <v/>
      </c>
      <c r="V281" s="148" t="e">
        <f t="shared" si="200"/>
        <v>#VALUE!</v>
      </c>
      <c r="W281" s="149" t="str">
        <f t="shared" si="201"/>
        <v/>
      </c>
      <c r="X281" s="192"/>
      <c r="Y281" s="193"/>
      <c r="Z281" s="163"/>
      <c r="AA281" s="163"/>
      <c r="AB281" s="163"/>
      <c r="AC281" s="163"/>
      <c r="AD281" s="163"/>
      <c r="AE281" s="163"/>
      <c r="AF281" s="163"/>
      <c r="AG281" s="163"/>
      <c r="AH281" s="163"/>
      <c r="AI281" s="163"/>
      <c r="AJ281" s="163"/>
      <c r="AK281" s="163"/>
      <c r="AL281" s="154" t="str">
        <f t="shared" si="220"/>
        <v/>
      </c>
      <c r="AM281" s="142"/>
      <c r="AN281" s="149">
        <f t="shared" si="203"/>
        <v>0</v>
      </c>
      <c r="AP281" s="185">
        <f t="shared" si="216"/>
        <v>0</v>
      </c>
      <c r="AQ281" s="185">
        <f t="shared" si="217"/>
        <v>0</v>
      </c>
      <c r="AR281" s="186">
        <f t="shared" si="218"/>
        <v>0</v>
      </c>
      <c r="AS281" s="186">
        <f t="shared" si="204"/>
        <v>0</v>
      </c>
      <c r="AT281" s="186">
        <f t="shared" si="205"/>
        <v>0</v>
      </c>
      <c r="AU281" s="186">
        <f t="shared" si="206"/>
        <v>0</v>
      </c>
      <c r="AV281" s="186">
        <f t="shared" si="207"/>
        <v>0</v>
      </c>
      <c r="AW281" s="186">
        <f t="shared" si="208"/>
        <v>0</v>
      </c>
      <c r="AX281" s="186">
        <f t="shared" si="209"/>
        <v>0</v>
      </c>
      <c r="AY281" s="186">
        <f t="shared" si="210"/>
        <v>0</v>
      </c>
      <c r="AZ281" s="186">
        <f t="shared" si="211"/>
        <v>0</v>
      </c>
      <c r="BA281" s="186">
        <f t="shared" si="212"/>
        <v>0</v>
      </c>
      <c r="BB281" s="186">
        <f t="shared" si="213"/>
        <v>0</v>
      </c>
      <c r="BC281" s="186">
        <f t="shared" si="214"/>
        <v>0</v>
      </c>
    </row>
    <row r="282" spans="2:55" x14ac:dyDescent="0.3">
      <c r="B282" s="24">
        <v>277</v>
      </c>
      <c r="C282" s="362"/>
      <c r="D282" s="168"/>
      <c r="E282" s="168"/>
      <c r="F282" s="167"/>
      <c r="G282" s="168"/>
      <c r="H282" s="168"/>
      <c r="I282" s="220"/>
      <c r="J282" s="115"/>
      <c r="K282" s="115"/>
      <c r="L282" s="33"/>
      <c r="M282" s="170"/>
      <c r="N282" s="171"/>
      <c r="O282" s="171"/>
      <c r="P282" s="149">
        <f t="shared" si="215"/>
        <v>0</v>
      </c>
      <c r="Q282" s="147" t="str">
        <f t="shared" si="219"/>
        <v/>
      </c>
      <c r="R282" s="147" t="str">
        <f t="shared" si="196"/>
        <v/>
      </c>
      <c r="S282" s="147" t="str">
        <f t="shared" si="197"/>
        <v/>
      </c>
      <c r="T282" s="147" t="str">
        <f t="shared" si="198"/>
        <v/>
      </c>
      <c r="U282" s="147" t="str">
        <f t="shared" si="199"/>
        <v/>
      </c>
      <c r="V282" s="148" t="e">
        <f t="shared" si="200"/>
        <v>#VALUE!</v>
      </c>
      <c r="W282" s="149" t="str">
        <f t="shared" si="201"/>
        <v/>
      </c>
      <c r="X282" s="197"/>
      <c r="Y282" s="198"/>
      <c r="Z282" s="199"/>
      <c r="AA282" s="199"/>
      <c r="AB282" s="199"/>
      <c r="AC282" s="199"/>
      <c r="AD282" s="199"/>
      <c r="AE282" s="199"/>
      <c r="AF282" s="199"/>
      <c r="AG282" s="199"/>
      <c r="AH282" s="199"/>
      <c r="AI282" s="199"/>
      <c r="AJ282" s="199"/>
      <c r="AK282" s="199"/>
      <c r="AL282" s="154" t="str">
        <f t="shared" si="220"/>
        <v/>
      </c>
      <c r="AM282" s="47"/>
      <c r="AN282" s="149">
        <f t="shared" si="203"/>
        <v>0</v>
      </c>
      <c r="AP282" s="185">
        <f t="shared" si="216"/>
        <v>0</v>
      </c>
      <c r="AQ282" s="185">
        <f t="shared" si="217"/>
        <v>0</v>
      </c>
      <c r="AR282" s="186">
        <f t="shared" si="218"/>
        <v>0</v>
      </c>
      <c r="AS282" s="186">
        <f t="shared" si="204"/>
        <v>0</v>
      </c>
      <c r="AT282" s="186">
        <f t="shared" si="205"/>
        <v>0</v>
      </c>
      <c r="AU282" s="186">
        <f t="shared" si="206"/>
        <v>0</v>
      </c>
      <c r="AV282" s="186">
        <f t="shared" si="207"/>
        <v>0</v>
      </c>
      <c r="AW282" s="186">
        <f t="shared" si="208"/>
        <v>0</v>
      </c>
      <c r="AX282" s="186">
        <f t="shared" si="209"/>
        <v>0</v>
      </c>
      <c r="AY282" s="186">
        <f t="shared" si="210"/>
        <v>0</v>
      </c>
      <c r="AZ282" s="186">
        <f t="shared" si="211"/>
        <v>0</v>
      </c>
      <c r="BA282" s="186">
        <f t="shared" si="212"/>
        <v>0</v>
      </c>
      <c r="BB282" s="186">
        <f t="shared" si="213"/>
        <v>0</v>
      </c>
      <c r="BC282" s="186">
        <f t="shared" si="214"/>
        <v>0</v>
      </c>
    </row>
    <row r="283" spans="2:55" x14ac:dyDescent="0.3">
      <c r="B283" s="25">
        <v>278</v>
      </c>
      <c r="C283" s="168"/>
      <c r="D283" s="362"/>
      <c r="E283" s="167"/>
      <c r="F283" s="167"/>
      <c r="G283" s="168"/>
      <c r="H283" s="168"/>
      <c r="I283" s="220"/>
      <c r="J283" s="164"/>
      <c r="K283" s="115"/>
      <c r="L283" s="33"/>
      <c r="M283" s="170"/>
      <c r="N283" s="230"/>
      <c r="O283" s="171"/>
      <c r="P283" s="149">
        <f t="shared" si="215"/>
        <v>0</v>
      </c>
      <c r="Q283" s="147" t="str">
        <f t="shared" si="219"/>
        <v/>
      </c>
      <c r="R283" s="147" t="str">
        <f t="shared" si="196"/>
        <v/>
      </c>
      <c r="S283" s="147" t="str">
        <f t="shared" si="197"/>
        <v/>
      </c>
      <c r="T283" s="147" t="str">
        <f t="shared" si="198"/>
        <v/>
      </c>
      <c r="U283" s="147" t="str">
        <f t="shared" si="199"/>
        <v/>
      </c>
      <c r="V283" s="148" t="e">
        <f t="shared" si="200"/>
        <v>#VALUE!</v>
      </c>
      <c r="W283" s="149" t="str">
        <f t="shared" si="201"/>
        <v/>
      </c>
      <c r="X283" s="192"/>
      <c r="Y283" s="193"/>
      <c r="Z283" s="163"/>
      <c r="AA283" s="163"/>
      <c r="AB283" s="163"/>
      <c r="AC283" s="163"/>
      <c r="AD283" s="163"/>
      <c r="AE283" s="163"/>
      <c r="AF283" s="163"/>
      <c r="AG283" s="163"/>
      <c r="AH283" s="163"/>
      <c r="AI283" s="163"/>
      <c r="AJ283" s="163"/>
      <c r="AK283" s="163"/>
      <c r="AL283" s="154" t="str">
        <f t="shared" si="220"/>
        <v/>
      </c>
      <c r="AM283" s="47"/>
      <c r="AN283" s="149">
        <f t="shared" si="203"/>
        <v>0</v>
      </c>
      <c r="AP283" s="185">
        <f t="shared" si="216"/>
        <v>0</v>
      </c>
      <c r="AQ283" s="185">
        <f t="shared" si="217"/>
        <v>0</v>
      </c>
      <c r="AR283" s="186">
        <f t="shared" si="218"/>
        <v>0</v>
      </c>
      <c r="AS283" s="186">
        <f t="shared" si="204"/>
        <v>0</v>
      </c>
      <c r="AT283" s="186">
        <f t="shared" si="205"/>
        <v>0</v>
      </c>
      <c r="AU283" s="186">
        <f t="shared" si="206"/>
        <v>0</v>
      </c>
      <c r="AV283" s="186">
        <f t="shared" si="207"/>
        <v>0</v>
      </c>
      <c r="AW283" s="186">
        <f t="shared" si="208"/>
        <v>0</v>
      </c>
      <c r="AX283" s="186">
        <f t="shared" si="209"/>
        <v>0</v>
      </c>
      <c r="AY283" s="186">
        <f t="shared" si="210"/>
        <v>0</v>
      </c>
      <c r="AZ283" s="186">
        <f t="shared" si="211"/>
        <v>0</v>
      </c>
      <c r="BA283" s="186">
        <f t="shared" si="212"/>
        <v>0</v>
      </c>
      <c r="BB283" s="186">
        <f t="shared" si="213"/>
        <v>0</v>
      </c>
      <c r="BC283" s="186">
        <f t="shared" si="214"/>
        <v>0</v>
      </c>
    </row>
    <row r="284" spans="2:55" x14ac:dyDescent="0.3">
      <c r="B284" s="24">
        <v>279</v>
      </c>
      <c r="C284" s="362"/>
      <c r="D284" s="168"/>
      <c r="E284" s="362"/>
      <c r="F284" s="167"/>
      <c r="G284" s="361"/>
      <c r="H284" s="361"/>
      <c r="I284" s="220"/>
      <c r="J284" s="164"/>
      <c r="K284" s="115"/>
      <c r="L284" s="33"/>
      <c r="M284" s="170"/>
      <c r="N284" s="171"/>
      <c r="O284" s="171"/>
      <c r="P284" s="149">
        <f t="shared" si="215"/>
        <v>0</v>
      </c>
      <c r="Q284" s="147" t="str">
        <f t="shared" si="219"/>
        <v/>
      </c>
      <c r="R284" s="147" t="str">
        <f t="shared" si="196"/>
        <v/>
      </c>
      <c r="S284" s="147" t="str">
        <f t="shared" si="197"/>
        <v/>
      </c>
      <c r="T284" s="147" t="str">
        <f t="shared" si="198"/>
        <v/>
      </c>
      <c r="U284" s="147" t="str">
        <f t="shared" si="199"/>
        <v/>
      </c>
      <c r="V284" s="148" t="e">
        <f t="shared" si="200"/>
        <v>#VALUE!</v>
      </c>
      <c r="W284" s="149" t="str">
        <f t="shared" si="201"/>
        <v/>
      </c>
      <c r="X284" s="192"/>
      <c r="Y284" s="19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54" t="str">
        <f t="shared" si="220"/>
        <v/>
      </c>
      <c r="AM284" s="47"/>
      <c r="AN284" s="149">
        <f t="shared" si="203"/>
        <v>0</v>
      </c>
      <c r="AP284" s="185">
        <f t="shared" si="216"/>
        <v>0</v>
      </c>
      <c r="AQ284" s="185">
        <f t="shared" si="217"/>
        <v>0</v>
      </c>
      <c r="AR284" s="186">
        <f t="shared" si="218"/>
        <v>0</v>
      </c>
      <c r="AS284" s="186">
        <f t="shared" si="204"/>
        <v>0</v>
      </c>
      <c r="AT284" s="186">
        <f t="shared" si="205"/>
        <v>0</v>
      </c>
      <c r="AU284" s="186">
        <f t="shared" si="206"/>
        <v>0</v>
      </c>
      <c r="AV284" s="186">
        <f t="shared" si="207"/>
        <v>0</v>
      </c>
      <c r="AW284" s="186">
        <f t="shared" si="208"/>
        <v>0</v>
      </c>
      <c r="AX284" s="186">
        <f t="shared" si="209"/>
        <v>0</v>
      </c>
      <c r="AY284" s="186">
        <f t="shared" si="210"/>
        <v>0</v>
      </c>
      <c r="AZ284" s="186">
        <f t="shared" si="211"/>
        <v>0</v>
      </c>
      <c r="BA284" s="186">
        <f t="shared" si="212"/>
        <v>0</v>
      </c>
      <c r="BB284" s="186">
        <f t="shared" si="213"/>
        <v>0</v>
      </c>
      <c r="BC284" s="186">
        <f t="shared" si="214"/>
        <v>0</v>
      </c>
    </row>
    <row r="285" spans="2:55" x14ac:dyDescent="0.3">
      <c r="B285" s="24">
        <v>280</v>
      </c>
      <c r="C285" s="168"/>
      <c r="D285" s="167"/>
      <c r="E285" s="167"/>
      <c r="F285" s="167"/>
      <c r="G285" s="362"/>
      <c r="H285" s="168"/>
      <c r="I285" s="220"/>
      <c r="J285" s="164"/>
      <c r="K285" s="115"/>
      <c r="L285" s="33"/>
      <c r="M285" s="170"/>
      <c r="N285" s="171"/>
      <c r="O285" s="171"/>
      <c r="P285" s="149">
        <f t="shared" si="215"/>
        <v>0</v>
      </c>
      <c r="Q285" s="147" t="str">
        <f t="shared" si="219"/>
        <v/>
      </c>
      <c r="R285" s="147" t="str">
        <f t="shared" si="196"/>
        <v/>
      </c>
      <c r="S285" s="147" t="str">
        <f t="shared" si="197"/>
        <v/>
      </c>
      <c r="T285" s="147" t="str">
        <f t="shared" si="198"/>
        <v/>
      </c>
      <c r="U285" s="147" t="str">
        <f t="shared" si="199"/>
        <v/>
      </c>
      <c r="V285" s="148" t="e">
        <f t="shared" si="200"/>
        <v>#VALUE!</v>
      </c>
      <c r="W285" s="149" t="str">
        <f t="shared" si="201"/>
        <v/>
      </c>
      <c r="X285" s="192"/>
      <c r="Y285" s="193"/>
      <c r="Z285" s="163"/>
      <c r="AA285" s="163"/>
      <c r="AB285" s="163"/>
      <c r="AC285" s="163"/>
      <c r="AD285" s="163"/>
      <c r="AE285" s="163"/>
      <c r="AF285" s="163"/>
      <c r="AG285" s="163"/>
      <c r="AH285" s="163"/>
      <c r="AI285" s="163"/>
      <c r="AJ285" s="163"/>
      <c r="AK285" s="163"/>
      <c r="AL285" s="154" t="str">
        <f t="shared" si="220"/>
        <v/>
      </c>
      <c r="AM285" s="47"/>
      <c r="AN285" s="149">
        <f t="shared" si="203"/>
        <v>0</v>
      </c>
      <c r="AP285" s="185">
        <f t="shared" si="216"/>
        <v>0</v>
      </c>
      <c r="AQ285" s="185">
        <f t="shared" si="217"/>
        <v>0</v>
      </c>
      <c r="AR285" s="186">
        <f t="shared" si="218"/>
        <v>0</v>
      </c>
      <c r="AS285" s="186">
        <f t="shared" si="204"/>
        <v>0</v>
      </c>
      <c r="AT285" s="186">
        <f t="shared" si="205"/>
        <v>0</v>
      </c>
      <c r="AU285" s="186">
        <f t="shared" si="206"/>
        <v>0</v>
      </c>
      <c r="AV285" s="186">
        <f t="shared" si="207"/>
        <v>0</v>
      </c>
      <c r="AW285" s="186">
        <f t="shared" si="208"/>
        <v>0</v>
      </c>
      <c r="AX285" s="186">
        <f t="shared" si="209"/>
        <v>0</v>
      </c>
      <c r="AY285" s="186">
        <f t="shared" si="210"/>
        <v>0</v>
      </c>
      <c r="AZ285" s="186">
        <f t="shared" si="211"/>
        <v>0</v>
      </c>
      <c r="BA285" s="186">
        <f t="shared" si="212"/>
        <v>0</v>
      </c>
      <c r="BB285" s="186">
        <f t="shared" si="213"/>
        <v>0</v>
      </c>
      <c r="BC285" s="186">
        <f t="shared" si="214"/>
        <v>0</v>
      </c>
    </row>
    <row r="286" spans="2:55" x14ac:dyDescent="0.3">
      <c r="B286" s="25">
        <v>281</v>
      </c>
      <c r="C286" s="362"/>
      <c r="D286" s="168"/>
      <c r="E286" s="167"/>
      <c r="F286" s="167"/>
      <c r="G286" s="362"/>
      <c r="H286" s="168"/>
      <c r="I286" s="220"/>
      <c r="J286" s="164"/>
      <c r="K286" s="115"/>
      <c r="L286" s="33"/>
      <c r="M286" s="170"/>
      <c r="N286" s="171"/>
      <c r="O286" s="171"/>
      <c r="P286" s="149">
        <f t="shared" si="215"/>
        <v>0</v>
      </c>
      <c r="Q286" s="147" t="str">
        <f t="shared" si="219"/>
        <v/>
      </c>
      <c r="R286" s="147" t="str">
        <f t="shared" si="196"/>
        <v/>
      </c>
      <c r="S286" s="147" t="str">
        <f t="shared" si="197"/>
        <v/>
      </c>
      <c r="T286" s="147" t="str">
        <f t="shared" si="198"/>
        <v/>
      </c>
      <c r="U286" s="147" t="str">
        <f t="shared" si="199"/>
        <v/>
      </c>
      <c r="V286" s="148" t="e">
        <f t="shared" si="200"/>
        <v>#VALUE!</v>
      </c>
      <c r="W286" s="149" t="str">
        <f t="shared" si="201"/>
        <v/>
      </c>
      <c r="X286" s="192"/>
      <c r="Y286" s="193"/>
      <c r="Z286" s="163"/>
      <c r="AA286" s="163"/>
      <c r="AB286" s="163"/>
      <c r="AC286" s="163"/>
      <c r="AD286" s="163"/>
      <c r="AE286" s="163"/>
      <c r="AF286" s="163"/>
      <c r="AG286" s="163"/>
      <c r="AH286" s="163"/>
      <c r="AI286" s="163"/>
      <c r="AJ286" s="163"/>
      <c r="AK286" s="163"/>
      <c r="AL286" s="154" t="str">
        <f t="shared" si="220"/>
        <v/>
      </c>
      <c r="AM286" s="47"/>
      <c r="AN286" s="149">
        <f t="shared" si="203"/>
        <v>0</v>
      </c>
      <c r="AP286" s="185">
        <f t="shared" si="216"/>
        <v>0</v>
      </c>
      <c r="AQ286" s="185">
        <f t="shared" si="217"/>
        <v>0</v>
      </c>
      <c r="AR286" s="186">
        <f t="shared" si="218"/>
        <v>0</v>
      </c>
      <c r="AS286" s="186">
        <f t="shared" si="204"/>
        <v>0</v>
      </c>
      <c r="AT286" s="186">
        <f t="shared" si="205"/>
        <v>0</v>
      </c>
      <c r="AU286" s="186">
        <f t="shared" si="206"/>
        <v>0</v>
      </c>
      <c r="AV286" s="186">
        <f t="shared" si="207"/>
        <v>0</v>
      </c>
      <c r="AW286" s="186">
        <f t="shared" si="208"/>
        <v>0</v>
      </c>
      <c r="AX286" s="186">
        <f t="shared" si="209"/>
        <v>0</v>
      </c>
      <c r="AY286" s="186">
        <f t="shared" si="210"/>
        <v>0</v>
      </c>
      <c r="AZ286" s="186">
        <f t="shared" si="211"/>
        <v>0</v>
      </c>
      <c r="BA286" s="186">
        <f t="shared" si="212"/>
        <v>0</v>
      </c>
      <c r="BB286" s="186">
        <f t="shared" si="213"/>
        <v>0</v>
      </c>
      <c r="BC286" s="186">
        <f t="shared" si="214"/>
        <v>0</v>
      </c>
    </row>
    <row r="287" spans="2:55" x14ac:dyDescent="0.3">
      <c r="B287" s="24">
        <v>282</v>
      </c>
      <c r="C287" s="168"/>
      <c r="D287" s="362"/>
      <c r="E287" s="167"/>
      <c r="F287" s="167"/>
      <c r="G287" s="362"/>
      <c r="H287" s="168"/>
      <c r="I287" s="220"/>
      <c r="J287" s="164"/>
      <c r="K287" s="115"/>
      <c r="L287" s="41"/>
      <c r="M287" s="170"/>
      <c r="N287" s="171"/>
      <c r="O287" s="171"/>
      <c r="P287" s="149">
        <f t="shared" si="215"/>
        <v>0</v>
      </c>
      <c r="Q287" s="147" t="str">
        <f t="shared" si="219"/>
        <v/>
      </c>
      <c r="R287" s="147" t="str">
        <f t="shared" si="196"/>
        <v/>
      </c>
      <c r="S287" s="147" t="str">
        <f t="shared" si="197"/>
        <v/>
      </c>
      <c r="T287" s="147" t="str">
        <f t="shared" si="198"/>
        <v/>
      </c>
      <c r="U287" s="147" t="str">
        <f t="shared" si="199"/>
        <v/>
      </c>
      <c r="V287" s="148" t="e">
        <f t="shared" si="200"/>
        <v>#VALUE!</v>
      </c>
      <c r="W287" s="149" t="str">
        <f t="shared" si="201"/>
        <v/>
      </c>
      <c r="X287" s="192"/>
      <c r="Y287" s="193"/>
      <c r="Z287" s="163"/>
      <c r="AA287" s="163"/>
      <c r="AB287" s="163"/>
      <c r="AC287" s="163"/>
      <c r="AD287" s="163"/>
      <c r="AE287" s="163"/>
      <c r="AF287" s="163"/>
      <c r="AG287" s="163"/>
      <c r="AH287" s="163"/>
      <c r="AI287" s="163"/>
      <c r="AJ287" s="163"/>
      <c r="AK287" s="163"/>
      <c r="AL287" s="154" t="str">
        <f t="shared" si="220"/>
        <v/>
      </c>
      <c r="AM287" s="47"/>
      <c r="AN287" s="149">
        <f t="shared" si="203"/>
        <v>0</v>
      </c>
      <c r="AP287" s="185">
        <f t="shared" si="216"/>
        <v>0</v>
      </c>
      <c r="AQ287" s="185">
        <f t="shared" si="217"/>
        <v>0</v>
      </c>
      <c r="AR287" s="186">
        <f t="shared" si="218"/>
        <v>0</v>
      </c>
      <c r="AS287" s="186">
        <f t="shared" si="204"/>
        <v>0</v>
      </c>
      <c r="AT287" s="186">
        <f t="shared" si="205"/>
        <v>0</v>
      </c>
      <c r="AU287" s="186">
        <f t="shared" si="206"/>
        <v>0</v>
      </c>
      <c r="AV287" s="186">
        <f t="shared" si="207"/>
        <v>0</v>
      </c>
      <c r="AW287" s="186">
        <f t="shared" si="208"/>
        <v>0</v>
      </c>
      <c r="AX287" s="186">
        <f t="shared" si="209"/>
        <v>0</v>
      </c>
      <c r="AY287" s="186">
        <f t="shared" si="210"/>
        <v>0</v>
      </c>
      <c r="AZ287" s="186">
        <f t="shared" si="211"/>
        <v>0</v>
      </c>
      <c r="BA287" s="186">
        <f t="shared" si="212"/>
        <v>0</v>
      </c>
      <c r="BB287" s="186">
        <f t="shared" si="213"/>
        <v>0</v>
      </c>
      <c r="BC287" s="186">
        <f t="shared" si="214"/>
        <v>0</v>
      </c>
    </row>
    <row r="288" spans="2:55" x14ac:dyDescent="0.3">
      <c r="B288" s="24">
        <v>283</v>
      </c>
      <c r="C288" s="168"/>
      <c r="D288" s="168"/>
      <c r="E288" s="362"/>
      <c r="F288" s="167"/>
      <c r="G288" s="362"/>
      <c r="H288" s="362"/>
      <c r="I288" s="220"/>
      <c r="J288" s="164"/>
      <c r="K288" s="115"/>
      <c r="L288" s="33"/>
      <c r="M288" s="170"/>
      <c r="N288" s="171"/>
      <c r="O288" s="171"/>
      <c r="P288" s="149">
        <f t="shared" si="215"/>
        <v>0</v>
      </c>
      <c r="Q288" s="147" t="str">
        <f t="shared" si="219"/>
        <v/>
      </c>
      <c r="R288" s="147" t="str">
        <f t="shared" si="196"/>
        <v/>
      </c>
      <c r="S288" s="147" t="str">
        <f t="shared" si="197"/>
        <v/>
      </c>
      <c r="T288" s="147" t="str">
        <f t="shared" si="198"/>
        <v/>
      </c>
      <c r="U288" s="147" t="str">
        <f t="shared" si="199"/>
        <v/>
      </c>
      <c r="V288" s="148" t="e">
        <f t="shared" si="200"/>
        <v>#VALUE!</v>
      </c>
      <c r="W288" s="149" t="str">
        <f t="shared" si="201"/>
        <v/>
      </c>
      <c r="X288" s="192"/>
      <c r="Y288" s="193"/>
      <c r="Z288" s="163"/>
      <c r="AA288" s="163"/>
      <c r="AB288" s="163"/>
      <c r="AC288" s="163"/>
      <c r="AD288" s="163"/>
      <c r="AE288" s="163"/>
      <c r="AF288" s="163"/>
      <c r="AG288" s="163"/>
      <c r="AH288" s="163"/>
      <c r="AI288" s="163"/>
      <c r="AJ288" s="163"/>
      <c r="AK288" s="163"/>
      <c r="AL288" s="154" t="str">
        <f t="shared" si="220"/>
        <v/>
      </c>
      <c r="AM288" s="47"/>
      <c r="AN288" s="149">
        <f t="shared" si="203"/>
        <v>0</v>
      </c>
      <c r="AP288" s="185">
        <f t="shared" si="216"/>
        <v>0</v>
      </c>
      <c r="AQ288" s="185">
        <f t="shared" si="217"/>
        <v>0</v>
      </c>
      <c r="AR288" s="186">
        <f t="shared" si="218"/>
        <v>0</v>
      </c>
      <c r="AS288" s="186">
        <f t="shared" si="204"/>
        <v>0</v>
      </c>
      <c r="AT288" s="186">
        <f t="shared" si="205"/>
        <v>0</v>
      </c>
      <c r="AU288" s="186">
        <f t="shared" si="206"/>
        <v>0</v>
      </c>
      <c r="AV288" s="186">
        <f t="shared" si="207"/>
        <v>0</v>
      </c>
      <c r="AW288" s="186">
        <f t="shared" si="208"/>
        <v>0</v>
      </c>
      <c r="AX288" s="186">
        <f t="shared" si="209"/>
        <v>0</v>
      </c>
      <c r="AY288" s="186">
        <f t="shared" si="210"/>
        <v>0</v>
      </c>
      <c r="AZ288" s="186">
        <f t="shared" si="211"/>
        <v>0</v>
      </c>
      <c r="BA288" s="186">
        <f t="shared" si="212"/>
        <v>0</v>
      </c>
      <c r="BB288" s="186">
        <f t="shared" si="213"/>
        <v>0</v>
      </c>
      <c r="BC288" s="186">
        <f t="shared" si="214"/>
        <v>0</v>
      </c>
    </row>
    <row r="289" spans="2:55" x14ac:dyDescent="0.3">
      <c r="B289" s="25">
        <v>284</v>
      </c>
      <c r="C289" s="167"/>
      <c r="D289" s="168"/>
      <c r="E289" s="364"/>
      <c r="F289" s="167"/>
      <c r="G289" s="362"/>
      <c r="H289" s="362"/>
      <c r="I289" s="220"/>
      <c r="J289" s="164"/>
      <c r="K289" s="115"/>
      <c r="L289" s="33"/>
      <c r="M289" s="229"/>
      <c r="N289" s="171"/>
      <c r="O289" s="171"/>
      <c r="P289" s="149">
        <f t="shared" si="215"/>
        <v>0</v>
      </c>
      <c r="Q289" s="147" t="str">
        <f t="shared" si="219"/>
        <v/>
      </c>
      <c r="R289" s="147" t="str">
        <f t="shared" si="196"/>
        <v/>
      </c>
      <c r="S289" s="147" t="str">
        <f t="shared" si="197"/>
        <v/>
      </c>
      <c r="T289" s="147" t="str">
        <f t="shared" si="198"/>
        <v/>
      </c>
      <c r="U289" s="147" t="str">
        <f t="shared" si="199"/>
        <v/>
      </c>
      <c r="V289" s="148" t="e">
        <f t="shared" si="200"/>
        <v>#VALUE!</v>
      </c>
      <c r="W289" s="149" t="str">
        <f t="shared" si="201"/>
        <v/>
      </c>
      <c r="X289" s="192"/>
      <c r="Y289" s="193"/>
      <c r="Z289" s="163"/>
      <c r="AA289" s="163"/>
      <c r="AB289" s="163"/>
      <c r="AC289" s="163"/>
      <c r="AD289" s="163"/>
      <c r="AE289" s="163"/>
      <c r="AF289" s="163"/>
      <c r="AG289" s="163"/>
      <c r="AH289" s="163"/>
      <c r="AI289" s="163"/>
      <c r="AJ289" s="163"/>
      <c r="AK289" s="163"/>
      <c r="AL289" s="154" t="str">
        <f t="shared" si="220"/>
        <v/>
      </c>
      <c r="AM289" s="47"/>
      <c r="AN289" s="149">
        <f t="shared" si="203"/>
        <v>0</v>
      </c>
      <c r="AP289" s="185">
        <f t="shared" si="216"/>
        <v>0</v>
      </c>
      <c r="AQ289" s="185">
        <f t="shared" si="217"/>
        <v>0</v>
      </c>
      <c r="AR289" s="186">
        <f t="shared" si="218"/>
        <v>0</v>
      </c>
      <c r="AS289" s="186">
        <f t="shared" si="204"/>
        <v>0</v>
      </c>
      <c r="AT289" s="186">
        <f t="shared" si="205"/>
        <v>0</v>
      </c>
      <c r="AU289" s="186">
        <f t="shared" si="206"/>
        <v>0</v>
      </c>
      <c r="AV289" s="186">
        <f t="shared" si="207"/>
        <v>0</v>
      </c>
      <c r="AW289" s="186">
        <f t="shared" si="208"/>
        <v>0</v>
      </c>
      <c r="AX289" s="186">
        <f t="shared" si="209"/>
        <v>0</v>
      </c>
      <c r="AY289" s="186">
        <f t="shared" si="210"/>
        <v>0</v>
      </c>
      <c r="AZ289" s="186">
        <f t="shared" si="211"/>
        <v>0</v>
      </c>
      <c r="BA289" s="186">
        <f t="shared" si="212"/>
        <v>0</v>
      </c>
      <c r="BB289" s="186">
        <f t="shared" si="213"/>
        <v>0</v>
      </c>
      <c r="BC289" s="186">
        <f t="shared" si="214"/>
        <v>0</v>
      </c>
    </row>
    <row r="290" spans="2:55" x14ac:dyDescent="0.3">
      <c r="B290" s="24">
        <v>285</v>
      </c>
      <c r="C290" s="168"/>
      <c r="D290" s="168"/>
      <c r="E290" s="364"/>
      <c r="F290" s="167"/>
      <c r="G290" s="362"/>
      <c r="H290" s="363"/>
      <c r="I290" s="220"/>
      <c r="J290" s="164"/>
      <c r="K290" s="115"/>
      <c r="L290" s="33"/>
      <c r="M290" s="170"/>
      <c r="N290" s="171"/>
      <c r="O290" s="171"/>
      <c r="P290" s="149">
        <f t="shared" si="215"/>
        <v>0</v>
      </c>
      <c r="Q290" s="147" t="str">
        <f t="shared" si="219"/>
        <v/>
      </c>
      <c r="R290" s="147" t="str">
        <f t="shared" si="196"/>
        <v/>
      </c>
      <c r="S290" s="147" t="str">
        <f t="shared" si="197"/>
        <v/>
      </c>
      <c r="T290" s="147" t="str">
        <f t="shared" si="198"/>
        <v/>
      </c>
      <c r="U290" s="147" t="str">
        <f t="shared" si="199"/>
        <v/>
      </c>
      <c r="V290" s="148" t="e">
        <f t="shared" si="200"/>
        <v>#VALUE!</v>
      </c>
      <c r="W290" s="149" t="str">
        <f t="shared" si="201"/>
        <v/>
      </c>
      <c r="X290" s="192"/>
      <c r="Y290" s="193"/>
      <c r="Z290" s="163"/>
      <c r="AA290" s="163"/>
      <c r="AB290" s="163"/>
      <c r="AC290" s="163"/>
      <c r="AD290" s="163"/>
      <c r="AE290" s="163"/>
      <c r="AF290" s="163"/>
      <c r="AG290" s="163"/>
      <c r="AH290" s="163"/>
      <c r="AI290" s="163"/>
      <c r="AJ290" s="163"/>
      <c r="AK290" s="163"/>
      <c r="AL290" s="154" t="str">
        <f t="shared" si="220"/>
        <v/>
      </c>
      <c r="AM290" s="47"/>
      <c r="AN290" s="149">
        <f t="shared" si="203"/>
        <v>0</v>
      </c>
      <c r="AP290" s="185">
        <f t="shared" si="216"/>
        <v>0</v>
      </c>
      <c r="AQ290" s="185">
        <f t="shared" si="217"/>
        <v>0</v>
      </c>
      <c r="AR290" s="186">
        <f t="shared" si="218"/>
        <v>0</v>
      </c>
      <c r="AS290" s="186">
        <f t="shared" si="204"/>
        <v>0</v>
      </c>
      <c r="AT290" s="186">
        <f t="shared" si="205"/>
        <v>0</v>
      </c>
      <c r="AU290" s="186">
        <f t="shared" si="206"/>
        <v>0</v>
      </c>
      <c r="AV290" s="186">
        <f t="shared" si="207"/>
        <v>0</v>
      </c>
      <c r="AW290" s="186">
        <f t="shared" si="208"/>
        <v>0</v>
      </c>
      <c r="AX290" s="186">
        <f t="shared" si="209"/>
        <v>0</v>
      </c>
      <c r="AY290" s="186">
        <f t="shared" si="210"/>
        <v>0</v>
      </c>
      <c r="AZ290" s="186">
        <f t="shared" si="211"/>
        <v>0</v>
      </c>
      <c r="BA290" s="186">
        <f t="shared" si="212"/>
        <v>0</v>
      </c>
      <c r="BB290" s="186">
        <f t="shared" si="213"/>
        <v>0</v>
      </c>
      <c r="BC290" s="186">
        <f t="shared" si="214"/>
        <v>0</v>
      </c>
    </row>
    <row r="291" spans="2:55" x14ac:dyDescent="0.3">
      <c r="B291" s="24">
        <v>286</v>
      </c>
      <c r="C291" s="167"/>
      <c r="D291" s="168"/>
      <c r="E291" s="364"/>
      <c r="F291" s="167"/>
      <c r="G291" s="362"/>
      <c r="H291" s="362"/>
      <c r="I291" s="220"/>
      <c r="J291" s="115"/>
      <c r="K291" s="115"/>
      <c r="L291" s="33"/>
      <c r="M291" s="170"/>
      <c r="N291" s="171"/>
      <c r="O291" s="171"/>
      <c r="P291" s="149">
        <f>IFERROR(O291,"")</f>
        <v>0</v>
      </c>
      <c r="Q291" s="147" t="str">
        <f>IF(N291="","",IF(N291="","",IF(N291-P291="","",N291-P291)))</f>
        <v/>
      </c>
      <c r="R291" s="147" t="str">
        <f>IF(Q291="","",IF(Q291*Z291+Q291*AA291+Q291*AB291=0,"",Q291*Z291+Q291*AA291+Q291*AB291))</f>
        <v/>
      </c>
      <c r="S291" s="147" t="str">
        <f>IF(Q291="","",IF(Q291*AC291+Q291*AD291+Q291*AE291=0,"",Q291*AC291+Q291*AD291+Q291*AE291))</f>
        <v/>
      </c>
      <c r="T291" s="147" t="str">
        <f>IF(Q291="","",IF(Q291*AF291+Q291*AG291+Q291*AH291=0,"",Q291*AF291+Q291*AG291+Q291*AH291))</f>
        <v/>
      </c>
      <c r="U291" s="147" t="str">
        <f>IF(Q291="","",IF(Q291*AI291+Q291*AJ291+Q291*AK291=0,"",Q291*AI291+Q291*AJ291+Q291*AK291))</f>
        <v/>
      </c>
      <c r="V291" s="148" t="e">
        <f>N291*AL291</f>
        <v>#VALUE!</v>
      </c>
      <c r="W291" s="149" t="str">
        <f>IF(SUM(R291:U291)&lt;=0,"",SUM(R291:U291))</f>
        <v/>
      </c>
      <c r="X291" s="192"/>
      <c r="Y291" s="193"/>
      <c r="Z291" s="163"/>
      <c r="AA291" s="163"/>
      <c r="AB291" s="163"/>
      <c r="AC291" s="163"/>
      <c r="AD291" s="163"/>
      <c r="AE291" s="163"/>
      <c r="AF291" s="163"/>
      <c r="AG291" s="163"/>
      <c r="AH291" s="163"/>
      <c r="AI291" s="163"/>
      <c r="AJ291" s="163"/>
      <c r="AK291" s="163"/>
      <c r="AL291" s="154" t="str">
        <f>IF(SUM(Z291:AK291)=0,"",SUM(Z291:AK291))</f>
        <v/>
      </c>
      <c r="AM291" s="47"/>
      <c r="AN291" s="149">
        <f>IFERROR(O291*AL291,0)</f>
        <v>0</v>
      </c>
      <c r="AP291" s="185">
        <f>F291</f>
        <v>0</v>
      </c>
      <c r="AQ291" s="185">
        <f>G291</f>
        <v>0</v>
      </c>
      <c r="AR291" s="186">
        <f t="shared" ref="AR291:BC291" si="221">IFERROR($Q291*Z291,0)</f>
        <v>0</v>
      </c>
      <c r="AS291" s="186">
        <f t="shared" si="221"/>
        <v>0</v>
      </c>
      <c r="AT291" s="186">
        <f t="shared" si="221"/>
        <v>0</v>
      </c>
      <c r="AU291" s="186">
        <f t="shared" si="221"/>
        <v>0</v>
      </c>
      <c r="AV291" s="186">
        <f t="shared" si="221"/>
        <v>0</v>
      </c>
      <c r="AW291" s="186">
        <f t="shared" si="221"/>
        <v>0</v>
      </c>
      <c r="AX291" s="186">
        <f t="shared" si="221"/>
        <v>0</v>
      </c>
      <c r="AY291" s="186">
        <f t="shared" si="221"/>
        <v>0</v>
      </c>
      <c r="AZ291" s="186">
        <f t="shared" si="221"/>
        <v>0</v>
      </c>
      <c r="BA291" s="186">
        <f t="shared" si="221"/>
        <v>0</v>
      </c>
      <c r="BB291" s="186">
        <f t="shared" si="221"/>
        <v>0</v>
      </c>
      <c r="BC291" s="186">
        <f t="shared" si="221"/>
        <v>0</v>
      </c>
    </row>
    <row r="292" spans="2:55" x14ac:dyDescent="0.3">
      <c r="B292" s="25">
        <v>287</v>
      </c>
      <c r="C292" s="167"/>
      <c r="D292" s="168"/>
      <c r="E292" s="364"/>
      <c r="F292" s="363"/>
      <c r="G292" s="362"/>
      <c r="H292" s="362"/>
      <c r="I292" s="220"/>
      <c r="J292" s="115"/>
      <c r="K292" s="115"/>
      <c r="L292" s="41"/>
      <c r="M292" s="229"/>
      <c r="N292" s="171"/>
      <c r="O292" s="171"/>
      <c r="P292" s="149">
        <f t="shared" si="215"/>
        <v>0</v>
      </c>
      <c r="Q292" s="147" t="str">
        <f t="shared" si="219"/>
        <v/>
      </c>
      <c r="R292" s="147" t="str">
        <f t="shared" si="196"/>
        <v/>
      </c>
      <c r="S292" s="147" t="str">
        <f t="shared" si="197"/>
        <v/>
      </c>
      <c r="T292" s="147" t="str">
        <f t="shared" si="198"/>
        <v/>
      </c>
      <c r="U292" s="147" t="str">
        <f t="shared" si="199"/>
        <v/>
      </c>
      <c r="V292" s="148" t="e">
        <f t="shared" si="200"/>
        <v>#VALUE!</v>
      </c>
      <c r="W292" s="149" t="str">
        <f t="shared" si="201"/>
        <v/>
      </c>
      <c r="X292" s="192"/>
      <c r="Y292" s="193"/>
      <c r="Z292" s="163"/>
      <c r="AA292" s="163"/>
      <c r="AB292" s="163"/>
      <c r="AC292" s="163"/>
      <c r="AD292" s="163"/>
      <c r="AE292" s="163"/>
      <c r="AF292" s="163"/>
      <c r="AG292" s="163"/>
      <c r="AH292" s="163"/>
      <c r="AI292" s="163"/>
      <c r="AJ292" s="163"/>
      <c r="AK292" s="163"/>
      <c r="AL292" s="154" t="str">
        <f t="shared" si="220"/>
        <v/>
      </c>
      <c r="AM292" s="47"/>
      <c r="AN292" s="149">
        <f t="shared" si="203"/>
        <v>0</v>
      </c>
      <c r="AP292" s="185">
        <f t="shared" si="216"/>
        <v>0</v>
      </c>
      <c r="AQ292" s="185">
        <f t="shared" si="217"/>
        <v>0</v>
      </c>
      <c r="AR292" s="186">
        <f t="shared" si="218"/>
        <v>0</v>
      </c>
      <c r="AS292" s="186">
        <f t="shared" si="204"/>
        <v>0</v>
      </c>
      <c r="AT292" s="186">
        <f t="shared" si="205"/>
        <v>0</v>
      </c>
      <c r="AU292" s="186">
        <f t="shared" si="206"/>
        <v>0</v>
      </c>
      <c r="AV292" s="186">
        <f t="shared" si="207"/>
        <v>0</v>
      </c>
      <c r="AW292" s="186">
        <f t="shared" si="208"/>
        <v>0</v>
      </c>
      <c r="AX292" s="186">
        <f t="shared" si="209"/>
        <v>0</v>
      </c>
      <c r="AY292" s="186">
        <f t="shared" si="210"/>
        <v>0</v>
      </c>
      <c r="AZ292" s="186">
        <f t="shared" si="211"/>
        <v>0</v>
      </c>
      <c r="BA292" s="186">
        <f t="shared" si="212"/>
        <v>0</v>
      </c>
      <c r="BB292" s="186">
        <f t="shared" si="213"/>
        <v>0</v>
      </c>
      <c r="BC292" s="186">
        <f t="shared" si="214"/>
        <v>0</v>
      </c>
    </row>
    <row r="293" spans="2:55" x14ac:dyDescent="0.3">
      <c r="B293" s="24">
        <v>288</v>
      </c>
      <c r="C293" s="167"/>
      <c r="D293" s="168"/>
      <c r="E293" s="362"/>
      <c r="F293" s="363"/>
      <c r="G293" s="362"/>
      <c r="H293" s="363"/>
      <c r="I293" s="219"/>
      <c r="J293" s="115"/>
      <c r="K293" s="115"/>
      <c r="L293" s="33"/>
      <c r="M293" s="229"/>
      <c r="N293" s="171"/>
      <c r="O293" s="171"/>
      <c r="P293" s="149">
        <f>IFERROR(O293,"")</f>
        <v>0</v>
      </c>
      <c r="Q293" s="147" t="str">
        <f>IF(N293="","",IF(N293="","",IF(N293-P293="","",N293-P293)))</f>
        <v/>
      </c>
      <c r="R293" s="147" t="str">
        <f>IF(Q293="","",IF(Q293*Z293+Q293*AA293+Q293*AB293=0,"",Q293*Z293+Q293*AA293+Q293*AB293))</f>
        <v/>
      </c>
      <c r="S293" s="147" t="str">
        <f>IF(Q293="","",IF(Q293*AC293+Q293*AD293+Q293*AE293=0,"",Q293*AC293+Q293*AD293+Q293*AE293))</f>
        <v/>
      </c>
      <c r="T293" s="147" t="str">
        <f>IF(Q293="","",IF(Q293*AF293+Q293*AG293+Q293*AH293=0,"",Q293*AF293+Q293*AG293+Q293*AH293))</f>
        <v/>
      </c>
      <c r="U293" s="147" t="str">
        <f>IF(Q293="","",IF(Q293*AI293+Q293*AJ293+Q293*AK293=0,"",Q293*AI293+Q293*AJ293+Q293*AK293))</f>
        <v/>
      </c>
      <c r="V293" s="148" t="e">
        <f>N293*AL293</f>
        <v>#VALUE!</v>
      </c>
      <c r="W293" s="149" t="str">
        <f>IF(SUM(R293:U293)&lt;=0,"",SUM(R293:U293))</f>
        <v/>
      </c>
      <c r="X293" s="192"/>
      <c r="Y293" s="19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54" t="str">
        <f>IF(SUM(Z293:AK293)=0,"",SUM(Z293:AK293))</f>
        <v/>
      </c>
      <c r="AM293" s="47"/>
      <c r="AN293" s="149">
        <f>IFERROR(O293*AL293,0)</f>
        <v>0</v>
      </c>
      <c r="AP293" s="185">
        <f>F293</f>
        <v>0</v>
      </c>
      <c r="AQ293" s="185">
        <f>G293</f>
        <v>0</v>
      </c>
      <c r="AR293" s="186">
        <f t="shared" ref="AR293:BC294" si="222">IFERROR($Q293*Z293,0)</f>
        <v>0</v>
      </c>
      <c r="AS293" s="186">
        <f t="shared" si="222"/>
        <v>0</v>
      </c>
      <c r="AT293" s="186">
        <f t="shared" si="222"/>
        <v>0</v>
      </c>
      <c r="AU293" s="186">
        <f t="shared" si="222"/>
        <v>0</v>
      </c>
      <c r="AV293" s="186">
        <f t="shared" si="222"/>
        <v>0</v>
      </c>
      <c r="AW293" s="186">
        <f t="shared" si="222"/>
        <v>0</v>
      </c>
      <c r="AX293" s="186">
        <f t="shared" si="222"/>
        <v>0</v>
      </c>
      <c r="AY293" s="186">
        <f t="shared" si="222"/>
        <v>0</v>
      </c>
      <c r="AZ293" s="186">
        <f t="shared" si="222"/>
        <v>0</v>
      </c>
      <c r="BA293" s="186">
        <f t="shared" si="222"/>
        <v>0</v>
      </c>
      <c r="BB293" s="186">
        <f t="shared" si="222"/>
        <v>0</v>
      </c>
      <c r="BC293" s="186">
        <f t="shared" si="222"/>
        <v>0</v>
      </c>
    </row>
    <row r="294" spans="2:55" x14ac:dyDescent="0.3">
      <c r="B294" s="24">
        <v>289</v>
      </c>
      <c r="C294" s="167"/>
      <c r="D294" s="168"/>
      <c r="E294" s="362"/>
      <c r="F294" s="363"/>
      <c r="G294" s="362"/>
      <c r="H294" s="362"/>
      <c r="I294" s="220"/>
      <c r="J294" s="115"/>
      <c r="K294" s="115"/>
      <c r="L294" s="33"/>
      <c r="M294" s="170"/>
      <c r="N294" s="171"/>
      <c r="O294" s="171"/>
      <c r="P294" s="149">
        <f>IFERROR(O294,"")</f>
        <v>0</v>
      </c>
      <c r="Q294" s="147" t="str">
        <f>IF(N294="","",IF(N294="","",IF(N294-P294="","",N294-P294)))</f>
        <v/>
      </c>
      <c r="R294" s="147" t="str">
        <f>IF(Q294="","",IF(Q294*Z294+Q294*AA294+Q294*AB294=0,"",Q294*Z294+Q294*AA294+Q294*AB294))</f>
        <v/>
      </c>
      <c r="S294" s="147" t="str">
        <f>IF(Q294="","",IF(Q294*AC294+Q294*AD294+Q294*AE294=0,"",Q294*AC294+Q294*AD294+Q294*AE294))</f>
        <v/>
      </c>
      <c r="T294" s="147" t="str">
        <f>IF(Q294="","",IF(Q294*AF294+Q294*AG294+Q294*AH294=0,"",Q294*AF294+Q294*AG294+Q294*AH294))</f>
        <v/>
      </c>
      <c r="U294" s="147" t="str">
        <f>IF(Q294="","",IF(Q294*AI294+Q294*AJ294+Q294*AK294=0,"",Q294*AI294+Q294*AJ294+Q294*AK294))</f>
        <v/>
      </c>
      <c r="V294" s="148" t="e">
        <f>N294*AL294</f>
        <v>#VALUE!</v>
      </c>
      <c r="W294" s="149" t="str">
        <f>IF(SUM(R294:U294)&lt;=0,"",SUM(R294:U294))</f>
        <v/>
      </c>
      <c r="X294" s="192"/>
      <c r="Y294" s="193"/>
      <c r="Z294" s="163"/>
      <c r="AA294" s="163"/>
      <c r="AB294" s="163"/>
      <c r="AC294" s="163"/>
      <c r="AD294" s="163"/>
      <c r="AE294" s="163"/>
      <c r="AF294" s="163"/>
      <c r="AG294" s="163"/>
      <c r="AH294" s="163"/>
      <c r="AI294" s="163"/>
      <c r="AJ294" s="163"/>
      <c r="AK294" s="163"/>
      <c r="AL294" s="154" t="str">
        <f>IF(SUM(Z294:AK294)=0,"",SUM(Z294:AK294))</f>
        <v/>
      </c>
      <c r="AM294" s="47"/>
      <c r="AN294" s="149">
        <f>IFERROR(O294*AL294,0)</f>
        <v>0</v>
      </c>
      <c r="AP294" s="185">
        <f>F294</f>
        <v>0</v>
      </c>
      <c r="AQ294" s="185">
        <f>G294</f>
        <v>0</v>
      </c>
      <c r="AR294" s="186">
        <f t="shared" si="222"/>
        <v>0</v>
      </c>
      <c r="AS294" s="186">
        <f t="shared" si="222"/>
        <v>0</v>
      </c>
      <c r="AT294" s="186">
        <f t="shared" si="222"/>
        <v>0</v>
      </c>
      <c r="AU294" s="186">
        <f t="shared" si="222"/>
        <v>0</v>
      </c>
      <c r="AV294" s="186">
        <f t="shared" si="222"/>
        <v>0</v>
      </c>
      <c r="AW294" s="186">
        <f t="shared" si="222"/>
        <v>0</v>
      </c>
      <c r="AX294" s="186">
        <f t="shared" si="222"/>
        <v>0</v>
      </c>
      <c r="AY294" s="186">
        <f t="shared" si="222"/>
        <v>0</v>
      </c>
      <c r="AZ294" s="186">
        <f t="shared" si="222"/>
        <v>0</v>
      </c>
      <c r="BA294" s="186">
        <f t="shared" si="222"/>
        <v>0</v>
      </c>
      <c r="BB294" s="186">
        <f t="shared" si="222"/>
        <v>0</v>
      </c>
      <c r="BC294" s="186">
        <f t="shared" si="222"/>
        <v>0</v>
      </c>
    </row>
    <row r="295" spans="2:55" x14ac:dyDescent="0.3">
      <c r="B295" s="25">
        <v>290</v>
      </c>
      <c r="C295" s="167"/>
      <c r="D295" s="168"/>
      <c r="E295" s="364"/>
      <c r="F295" s="363"/>
      <c r="G295" s="362"/>
      <c r="H295" s="363"/>
      <c r="I295" s="219"/>
      <c r="J295" s="115"/>
      <c r="K295" s="115"/>
      <c r="L295" s="41"/>
      <c r="M295" s="229"/>
      <c r="N295" s="171"/>
      <c r="O295" s="171"/>
      <c r="P295" s="149">
        <f t="shared" si="215"/>
        <v>0</v>
      </c>
      <c r="Q295" s="147" t="str">
        <f t="shared" si="219"/>
        <v/>
      </c>
      <c r="R295" s="147" t="str">
        <f t="shared" si="196"/>
        <v/>
      </c>
      <c r="S295" s="147" t="str">
        <f t="shared" si="197"/>
        <v/>
      </c>
      <c r="T295" s="147" t="str">
        <f t="shared" si="198"/>
        <v/>
      </c>
      <c r="U295" s="147" t="str">
        <f t="shared" si="199"/>
        <v/>
      </c>
      <c r="V295" s="148" t="e">
        <f t="shared" si="200"/>
        <v>#VALUE!</v>
      </c>
      <c r="W295" s="149" t="str">
        <f t="shared" si="201"/>
        <v/>
      </c>
      <c r="X295" s="192"/>
      <c r="Y295" s="193"/>
      <c r="Z295" s="163"/>
      <c r="AA295" s="163"/>
      <c r="AB295" s="163"/>
      <c r="AC295" s="163"/>
      <c r="AD295" s="163"/>
      <c r="AE295" s="163"/>
      <c r="AF295" s="163"/>
      <c r="AG295" s="163"/>
      <c r="AH295" s="163"/>
      <c r="AI295" s="163"/>
      <c r="AJ295" s="163"/>
      <c r="AK295" s="163"/>
      <c r="AL295" s="154" t="str">
        <f t="shared" si="220"/>
        <v/>
      </c>
      <c r="AM295" s="47"/>
      <c r="AN295" s="149">
        <f t="shared" si="203"/>
        <v>0</v>
      </c>
      <c r="AP295" s="185">
        <f t="shared" si="216"/>
        <v>0</v>
      </c>
      <c r="AQ295" s="185">
        <f t="shared" si="217"/>
        <v>0</v>
      </c>
      <c r="AR295" s="186">
        <f t="shared" si="218"/>
        <v>0</v>
      </c>
      <c r="AS295" s="186">
        <f t="shared" si="204"/>
        <v>0</v>
      </c>
      <c r="AT295" s="186">
        <f t="shared" si="205"/>
        <v>0</v>
      </c>
      <c r="AU295" s="186">
        <f t="shared" si="206"/>
        <v>0</v>
      </c>
      <c r="AV295" s="186">
        <f t="shared" si="207"/>
        <v>0</v>
      </c>
      <c r="AW295" s="186">
        <f t="shared" si="208"/>
        <v>0</v>
      </c>
      <c r="AX295" s="186">
        <f t="shared" si="209"/>
        <v>0</v>
      </c>
      <c r="AY295" s="186">
        <f t="shared" si="210"/>
        <v>0</v>
      </c>
      <c r="AZ295" s="186">
        <f t="shared" si="211"/>
        <v>0</v>
      </c>
      <c r="BA295" s="186">
        <f t="shared" si="212"/>
        <v>0</v>
      </c>
      <c r="BB295" s="186">
        <f t="shared" si="213"/>
        <v>0</v>
      </c>
      <c r="BC295" s="186">
        <f t="shared" si="214"/>
        <v>0</v>
      </c>
    </row>
    <row r="296" spans="2:55" x14ac:dyDescent="0.3">
      <c r="B296" s="24">
        <v>291</v>
      </c>
      <c r="C296" s="167"/>
      <c r="D296" s="168"/>
      <c r="E296" s="364"/>
      <c r="F296" s="167"/>
      <c r="G296" s="364"/>
      <c r="H296" s="363"/>
      <c r="I296" s="219"/>
      <c r="J296" s="115"/>
      <c r="K296" s="115"/>
      <c r="L296" s="33"/>
      <c r="M296" s="170"/>
      <c r="N296" s="171"/>
      <c r="O296" s="171"/>
      <c r="P296" s="149">
        <f>IFERROR(O296,"")</f>
        <v>0</v>
      </c>
      <c r="Q296" s="147" t="str">
        <f>IF(N296="","",IF(N296="","",IF(N296-P296="","",N296-P296)))</f>
        <v/>
      </c>
      <c r="R296" s="147" t="str">
        <f>IF(Q296="","",IF(Q296*Z296+Q296*AA296+Q296*AB296=0,"",Q296*Z296+Q296*AA296+Q296*AB296))</f>
        <v/>
      </c>
      <c r="S296" s="147" t="str">
        <f>IF(Q296="","",IF(Q296*AC296+Q296*AD296+Q296*AE296=0,"",Q296*AC296+Q296*AD296+Q296*AE296))</f>
        <v/>
      </c>
      <c r="T296" s="147" t="str">
        <f>IF(Q296="","",IF(Q296*AF296+Q296*AG296+Q296*AH296=0,"",Q296*AF296+Q296*AG296+Q296*AH296))</f>
        <v/>
      </c>
      <c r="U296" s="147" t="str">
        <f>IF(Q296="","",IF(Q296*AI296+Q296*AJ296+Q296*AK296=0,"",Q296*AI296+Q296*AJ296+Q296*AK296))</f>
        <v/>
      </c>
      <c r="V296" s="148" t="e">
        <f>N296*AL296</f>
        <v>#VALUE!</v>
      </c>
      <c r="W296" s="149" t="str">
        <f>IF(SUM(R296:U296)&lt;=0,"",SUM(R296:U296))</f>
        <v/>
      </c>
      <c r="X296" s="192"/>
      <c r="Y296" s="193"/>
      <c r="Z296" s="163"/>
      <c r="AA296" s="163"/>
      <c r="AB296" s="163"/>
      <c r="AC296" s="163"/>
      <c r="AD296" s="163"/>
      <c r="AE296" s="163"/>
      <c r="AF296" s="163"/>
      <c r="AG296" s="163"/>
      <c r="AH296" s="163"/>
      <c r="AI296" s="163"/>
      <c r="AJ296" s="163"/>
      <c r="AK296" s="163"/>
      <c r="AL296" s="154" t="str">
        <f>IF(SUM(Z296:AK296)=0,"",SUM(Z296:AK296))</f>
        <v/>
      </c>
      <c r="AM296" s="47"/>
      <c r="AN296" s="149">
        <f>IFERROR(O296*AL296,0)</f>
        <v>0</v>
      </c>
      <c r="AP296" s="185">
        <f t="shared" ref="AP296:AQ300" si="223">F296</f>
        <v>0</v>
      </c>
      <c r="AQ296" s="185">
        <f t="shared" si="223"/>
        <v>0</v>
      </c>
      <c r="AR296" s="186">
        <f t="shared" ref="AR296:AR304" si="224">IFERROR($Q296*Z296,0)</f>
        <v>0</v>
      </c>
      <c r="AS296" s="186">
        <f t="shared" si="204"/>
        <v>0</v>
      </c>
      <c r="AT296" s="186">
        <f t="shared" si="205"/>
        <v>0</v>
      </c>
      <c r="AU296" s="186">
        <f t="shared" si="206"/>
        <v>0</v>
      </c>
      <c r="AV296" s="186">
        <f t="shared" si="207"/>
        <v>0</v>
      </c>
      <c r="AW296" s="186">
        <f t="shared" si="208"/>
        <v>0</v>
      </c>
      <c r="AX296" s="186">
        <f t="shared" si="209"/>
        <v>0</v>
      </c>
      <c r="AY296" s="186">
        <f t="shared" si="210"/>
        <v>0</v>
      </c>
      <c r="AZ296" s="186">
        <f t="shared" si="211"/>
        <v>0</v>
      </c>
      <c r="BA296" s="186">
        <f t="shared" si="212"/>
        <v>0</v>
      </c>
      <c r="BB296" s="186">
        <f t="shared" si="213"/>
        <v>0</v>
      </c>
      <c r="BC296" s="186">
        <f t="shared" si="214"/>
        <v>0</v>
      </c>
    </row>
    <row r="297" spans="2:55" x14ac:dyDescent="0.3">
      <c r="B297" s="24">
        <v>292</v>
      </c>
      <c r="C297" s="167"/>
      <c r="D297" s="168"/>
      <c r="E297" s="362"/>
      <c r="F297" s="363"/>
      <c r="G297" s="362"/>
      <c r="H297" s="167"/>
      <c r="I297" s="219"/>
      <c r="J297" s="115"/>
      <c r="K297" s="115"/>
      <c r="L297" s="33"/>
      <c r="M297" s="170"/>
      <c r="N297" s="171"/>
      <c r="O297" s="171"/>
      <c r="P297" s="149">
        <f>IFERROR(O297,"")</f>
        <v>0</v>
      </c>
      <c r="Q297" s="147" t="str">
        <f>IF(N297="","",IF(N297="","",IF(N297-P297="","",N297-P297)))</f>
        <v/>
      </c>
      <c r="R297" s="147" t="str">
        <f>IF(Q297="","",IF(Q297*Z297+Q297*AA297+Q297*AB297=0,"",Q297*Z297+Q297*AA297+Q297*AB297))</f>
        <v/>
      </c>
      <c r="S297" s="147" t="str">
        <f>IF(Q297="","",IF(Q297*AC297+Q297*AD297+Q297*AE297=0,"",Q297*AC297+Q297*AD297+Q297*AE297))</f>
        <v/>
      </c>
      <c r="T297" s="147" t="str">
        <f>IF(Q297="","",IF(Q297*AF297+Q297*AG297+Q297*AH297=0,"",Q297*AF297+Q297*AG297+Q297*AH297))</f>
        <v/>
      </c>
      <c r="U297" s="147" t="str">
        <f>IF(Q297="","",IF(Q297*AI297+Q297*AJ297+Q297*AK297=0,"",Q297*AI297+Q297*AJ297+Q297*AK297))</f>
        <v/>
      </c>
      <c r="V297" s="148" t="e">
        <f>N297*AL297</f>
        <v>#VALUE!</v>
      </c>
      <c r="W297" s="149" t="str">
        <f>IF(SUM(R297:U297)&lt;=0,"",SUM(R297:U297))</f>
        <v/>
      </c>
      <c r="X297" s="192"/>
      <c r="Y297" s="19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54" t="str">
        <f>IF(SUM(Z297:AK297)=0,"",SUM(Z297:AK297))</f>
        <v/>
      </c>
      <c r="AM297" s="47"/>
      <c r="AN297" s="149">
        <f>IFERROR(O297*AL297,0)</f>
        <v>0</v>
      </c>
      <c r="AP297" s="185">
        <f t="shared" si="223"/>
        <v>0</v>
      </c>
      <c r="AQ297" s="185">
        <f t="shared" si="223"/>
        <v>0</v>
      </c>
      <c r="AR297" s="186">
        <f t="shared" si="224"/>
        <v>0</v>
      </c>
      <c r="AS297" s="186">
        <f t="shared" si="204"/>
        <v>0</v>
      </c>
      <c r="AT297" s="186">
        <f t="shared" si="205"/>
        <v>0</v>
      </c>
      <c r="AU297" s="186">
        <f t="shared" si="206"/>
        <v>0</v>
      </c>
      <c r="AV297" s="186">
        <f t="shared" si="207"/>
        <v>0</v>
      </c>
      <c r="AW297" s="186">
        <f t="shared" si="208"/>
        <v>0</v>
      </c>
      <c r="AX297" s="186">
        <f t="shared" si="209"/>
        <v>0</v>
      </c>
      <c r="AY297" s="186">
        <f t="shared" si="210"/>
        <v>0</v>
      </c>
      <c r="AZ297" s="186">
        <f t="shared" si="211"/>
        <v>0</v>
      </c>
      <c r="BA297" s="186">
        <f t="shared" si="212"/>
        <v>0</v>
      </c>
      <c r="BB297" s="186">
        <f t="shared" si="213"/>
        <v>0</v>
      </c>
      <c r="BC297" s="186">
        <f t="shared" si="214"/>
        <v>0</v>
      </c>
    </row>
    <row r="298" spans="2:55" x14ac:dyDescent="0.3">
      <c r="B298" s="25">
        <v>293</v>
      </c>
      <c r="C298" s="167"/>
      <c r="D298" s="168"/>
      <c r="E298" s="362"/>
      <c r="F298" s="167"/>
      <c r="G298" s="364"/>
      <c r="H298" s="362"/>
      <c r="I298" s="219"/>
      <c r="J298" s="115"/>
      <c r="K298" s="115"/>
      <c r="L298" s="33"/>
      <c r="M298" s="170"/>
      <c r="N298" s="171"/>
      <c r="O298" s="171"/>
      <c r="P298" s="149">
        <f>IFERROR(O298,"")</f>
        <v>0</v>
      </c>
      <c r="Q298" s="147" t="str">
        <f>IF(N298="","",IF(N298="","",IF(N298-P298="","",N298-P298)))</f>
        <v/>
      </c>
      <c r="R298" s="147" t="str">
        <f>IF(Q298="","",IF(Q298*Z298+Q298*AA298+Q298*AB298=0,"",Q298*Z298+Q298*AA298+Q298*AB298))</f>
        <v/>
      </c>
      <c r="S298" s="147" t="str">
        <f>IF(Q298="","",IF(Q298*AC298+Q298*AD298+Q298*AE298=0,"",Q298*AC298+Q298*AD298+Q298*AE298))</f>
        <v/>
      </c>
      <c r="T298" s="147" t="str">
        <f>IF(Q298="","",IF(Q298*AF298+Q298*AG298+Q298*AH298=0,"",Q298*AF298+Q298*AG298+Q298*AH298))</f>
        <v/>
      </c>
      <c r="U298" s="147" t="str">
        <f>IF(Q298="","",IF(Q298*AI298+Q298*AJ298+Q298*AK298=0,"",Q298*AI298+Q298*AJ298+Q298*AK298))</f>
        <v/>
      </c>
      <c r="V298" s="148" t="e">
        <f>N298*AL298</f>
        <v>#VALUE!</v>
      </c>
      <c r="W298" s="149" t="str">
        <f>IF(SUM(R298:U298)&lt;=0,"",SUM(R298:U298))</f>
        <v/>
      </c>
      <c r="X298" s="192"/>
      <c r="Y298" s="193"/>
      <c r="Z298" s="163"/>
      <c r="AA298" s="163"/>
      <c r="AB298" s="163"/>
      <c r="AC298" s="163"/>
      <c r="AD298" s="163"/>
      <c r="AE298" s="163"/>
      <c r="AF298" s="163"/>
      <c r="AG298" s="163"/>
      <c r="AH298" s="163"/>
      <c r="AI298" s="163"/>
      <c r="AJ298" s="163"/>
      <c r="AK298" s="163"/>
      <c r="AL298" s="154" t="str">
        <f>IF(SUM(Z298:AK298)=0,"",SUM(Z298:AK298))</f>
        <v/>
      </c>
      <c r="AM298" s="47"/>
      <c r="AN298" s="149">
        <f>IFERROR(O298*AL298,0)</f>
        <v>0</v>
      </c>
      <c r="AP298" s="185">
        <f t="shared" si="223"/>
        <v>0</v>
      </c>
      <c r="AQ298" s="185">
        <f t="shared" si="223"/>
        <v>0</v>
      </c>
      <c r="AR298" s="186">
        <f t="shared" si="224"/>
        <v>0</v>
      </c>
      <c r="AS298" s="186">
        <f t="shared" si="204"/>
        <v>0</v>
      </c>
      <c r="AT298" s="186">
        <f t="shared" si="205"/>
        <v>0</v>
      </c>
      <c r="AU298" s="186">
        <f t="shared" si="206"/>
        <v>0</v>
      </c>
      <c r="AV298" s="186">
        <f t="shared" si="207"/>
        <v>0</v>
      </c>
      <c r="AW298" s="186">
        <f t="shared" si="208"/>
        <v>0</v>
      </c>
      <c r="AX298" s="186">
        <f t="shared" si="209"/>
        <v>0</v>
      </c>
      <c r="AY298" s="186">
        <f t="shared" si="210"/>
        <v>0</v>
      </c>
      <c r="AZ298" s="186">
        <f t="shared" si="211"/>
        <v>0</v>
      </c>
      <c r="BA298" s="186">
        <f t="shared" si="212"/>
        <v>0</v>
      </c>
      <c r="BB298" s="186">
        <f t="shared" si="213"/>
        <v>0</v>
      </c>
      <c r="BC298" s="186">
        <f t="shared" si="214"/>
        <v>0</v>
      </c>
    </row>
    <row r="299" spans="2:55" x14ac:dyDescent="0.3">
      <c r="B299" s="24">
        <v>294</v>
      </c>
      <c r="C299" s="168"/>
      <c r="D299" s="168"/>
      <c r="E299" s="168"/>
      <c r="F299" s="363"/>
      <c r="G299" s="364"/>
      <c r="H299" s="362"/>
      <c r="I299" s="219"/>
      <c r="J299" s="115"/>
      <c r="K299" s="115"/>
      <c r="L299" s="33"/>
      <c r="M299" s="170"/>
      <c r="N299" s="171"/>
      <c r="O299" s="171"/>
      <c r="P299" s="149">
        <f>IFERROR(O299,"")</f>
        <v>0</v>
      </c>
      <c r="Q299" s="147" t="str">
        <f>IF(N299="","",IF(N299="","",IF(N299-P299="","",N299-P299)))</f>
        <v/>
      </c>
      <c r="R299" s="147" t="str">
        <f>IF(Q299="","",IF(Q299*Z299+Q299*AA299+Q299*AB299=0,"",Q299*Z299+Q299*AA299+Q299*AB299))</f>
        <v/>
      </c>
      <c r="S299" s="147" t="str">
        <f>IF(Q299="","",IF(Q299*AC299+Q299*AD299+Q299*AE299=0,"",Q299*AC299+Q299*AD299+Q299*AE299))</f>
        <v/>
      </c>
      <c r="T299" s="147" t="str">
        <f>IF(Q299="","",IF(Q299*AF299+Q299*AG299+Q299*AH299=0,"",Q299*AF299+Q299*AG299+Q299*AH299))</f>
        <v/>
      </c>
      <c r="U299" s="147" t="str">
        <f>IF(Q299="","",IF(Q299*AI299+Q299*AJ299+Q299*AK299=0,"",Q299*AI299+Q299*AJ299+Q299*AK299))</f>
        <v/>
      </c>
      <c r="V299" s="148" t="e">
        <f>N299*AL299</f>
        <v>#VALUE!</v>
      </c>
      <c r="W299" s="149" t="str">
        <f>IF(SUM(R299:U299)&lt;=0,"",SUM(R299:U299))</f>
        <v/>
      </c>
      <c r="X299" s="192"/>
      <c r="Y299" s="193"/>
      <c r="Z299" s="163"/>
      <c r="AA299" s="163"/>
      <c r="AB299" s="163"/>
      <c r="AC299" s="163"/>
      <c r="AD299" s="163"/>
      <c r="AE299" s="163"/>
      <c r="AF299" s="163"/>
      <c r="AG299" s="163"/>
      <c r="AH299" s="163"/>
      <c r="AI299" s="163"/>
      <c r="AJ299" s="163"/>
      <c r="AK299" s="163"/>
      <c r="AL299" s="154" t="str">
        <f>IF(SUM(Z299:AK299)=0,"",SUM(Z299:AK299))</f>
        <v/>
      </c>
      <c r="AM299" s="47"/>
      <c r="AN299" s="149">
        <f>IFERROR(O299*AL299,0)</f>
        <v>0</v>
      </c>
      <c r="AP299" s="185">
        <f t="shared" si="223"/>
        <v>0</v>
      </c>
      <c r="AQ299" s="185">
        <f t="shared" si="223"/>
        <v>0</v>
      </c>
      <c r="AR299" s="186">
        <f t="shared" si="224"/>
        <v>0</v>
      </c>
      <c r="AS299" s="186">
        <f t="shared" si="204"/>
        <v>0</v>
      </c>
      <c r="AT299" s="186">
        <f t="shared" si="205"/>
        <v>0</v>
      </c>
      <c r="AU299" s="186">
        <f t="shared" si="206"/>
        <v>0</v>
      </c>
      <c r="AV299" s="186">
        <f t="shared" si="207"/>
        <v>0</v>
      </c>
      <c r="AW299" s="186">
        <f t="shared" si="208"/>
        <v>0</v>
      </c>
      <c r="AX299" s="186">
        <f t="shared" si="209"/>
        <v>0</v>
      </c>
      <c r="AY299" s="186">
        <f t="shared" si="210"/>
        <v>0</v>
      </c>
      <c r="AZ299" s="186">
        <f t="shared" si="211"/>
        <v>0</v>
      </c>
      <c r="BA299" s="186">
        <f t="shared" si="212"/>
        <v>0</v>
      </c>
      <c r="BB299" s="186">
        <f t="shared" si="213"/>
        <v>0</v>
      </c>
      <c r="BC299" s="186">
        <f t="shared" si="214"/>
        <v>0</v>
      </c>
    </row>
    <row r="300" spans="2:55" x14ac:dyDescent="0.3">
      <c r="B300" s="24">
        <v>295</v>
      </c>
      <c r="C300" s="167"/>
      <c r="D300" s="168"/>
      <c r="E300" s="168"/>
      <c r="F300" s="363"/>
      <c r="G300" s="364"/>
      <c r="H300" s="362"/>
      <c r="I300" s="219"/>
      <c r="J300" s="115"/>
      <c r="K300" s="115"/>
      <c r="L300" s="33"/>
      <c r="M300" s="170"/>
      <c r="N300" s="171"/>
      <c r="O300" s="171"/>
      <c r="P300" s="149">
        <f>IFERROR(O300,"")</f>
        <v>0</v>
      </c>
      <c r="Q300" s="147" t="str">
        <f>IF(N300="","",IF(N300="","",IF(N300-P300="","",N300-P300)))</f>
        <v/>
      </c>
      <c r="R300" s="147" t="str">
        <f>IF(Q300="","",IF(Q300*Z300+Q300*AA300+Q300*AB300=0,"",Q300*Z300+Q300*AA300+Q300*AB300))</f>
        <v/>
      </c>
      <c r="S300" s="147" t="str">
        <f>IF(Q300="","",IF(Q300*AC300+Q300*AD300+Q300*AE300=0,"",Q300*AC300+Q300*AD300+Q300*AE300))</f>
        <v/>
      </c>
      <c r="T300" s="147" t="str">
        <f>IF(Q300="","",IF(Q300*AF300+Q300*AG300+Q300*AH300=0,"",Q300*AF300+Q300*AG300+Q300*AH300))</f>
        <v/>
      </c>
      <c r="U300" s="147" t="str">
        <f>IF(Q300="","",IF(Q300*AI300+Q300*AJ300+Q300*AK300=0,"",Q300*AI300+Q300*AJ300+Q300*AK300))</f>
        <v/>
      </c>
      <c r="V300" s="148" t="e">
        <f>N300*AL300</f>
        <v>#VALUE!</v>
      </c>
      <c r="W300" s="149" t="str">
        <f>IF(SUM(R300:U300)&lt;=0,"",SUM(R300:U300))</f>
        <v/>
      </c>
      <c r="X300" s="192"/>
      <c r="Y300" s="193"/>
      <c r="Z300" s="163"/>
      <c r="AA300" s="163"/>
      <c r="AB300" s="163"/>
      <c r="AC300" s="163"/>
      <c r="AD300" s="163"/>
      <c r="AE300" s="163"/>
      <c r="AF300" s="163"/>
      <c r="AG300" s="163"/>
      <c r="AH300" s="163"/>
      <c r="AI300" s="163"/>
      <c r="AJ300" s="163"/>
      <c r="AK300" s="163"/>
      <c r="AL300" s="154" t="str">
        <f>IF(SUM(Z300:AK300)=0,"",SUM(Z300:AK300))</f>
        <v/>
      </c>
      <c r="AM300" s="47"/>
      <c r="AN300" s="149">
        <f>IFERROR(O300*AL300,0)</f>
        <v>0</v>
      </c>
      <c r="AP300" s="185">
        <f t="shared" si="223"/>
        <v>0</v>
      </c>
      <c r="AQ300" s="185">
        <f t="shared" si="223"/>
        <v>0</v>
      </c>
      <c r="AR300" s="186">
        <f t="shared" si="224"/>
        <v>0</v>
      </c>
      <c r="AS300" s="186">
        <f t="shared" si="204"/>
        <v>0</v>
      </c>
      <c r="AT300" s="186">
        <f t="shared" si="205"/>
        <v>0</v>
      </c>
      <c r="AU300" s="186">
        <f t="shared" si="206"/>
        <v>0</v>
      </c>
      <c r="AV300" s="186">
        <f t="shared" si="207"/>
        <v>0</v>
      </c>
      <c r="AW300" s="186">
        <f t="shared" si="208"/>
        <v>0</v>
      </c>
      <c r="AX300" s="186">
        <f t="shared" si="209"/>
        <v>0</v>
      </c>
      <c r="AY300" s="186">
        <f t="shared" si="210"/>
        <v>0</v>
      </c>
      <c r="AZ300" s="186">
        <f t="shared" si="211"/>
        <v>0</v>
      </c>
      <c r="BA300" s="186">
        <f t="shared" si="212"/>
        <v>0</v>
      </c>
      <c r="BB300" s="186">
        <f t="shared" si="213"/>
        <v>0</v>
      </c>
      <c r="BC300" s="186">
        <f t="shared" si="214"/>
        <v>0</v>
      </c>
    </row>
    <row r="301" spans="2:55" x14ac:dyDescent="0.3">
      <c r="B301" s="25">
        <v>296</v>
      </c>
      <c r="C301" s="168"/>
      <c r="D301" s="167"/>
      <c r="E301" s="167"/>
      <c r="F301" s="167"/>
      <c r="G301" s="361"/>
      <c r="H301" s="362"/>
      <c r="I301" s="220"/>
      <c r="J301" s="115"/>
      <c r="K301" s="115"/>
      <c r="L301" s="31"/>
      <c r="M301" s="170"/>
      <c r="N301" s="171"/>
      <c r="O301" s="171"/>
      <c r="P301" s="149">
        <f t="shared" ref="P301:P304" si="225">IFERROR(O301,"")</f>
        <v>0</v>
      </c>
      <c r="Q301" s="147" t="str">
        <f t="shared" ref="Q301:Q304" si="226">IF(N301="","",IF(N301="","",IF(N301-P301="","",N301-P301)))</f>
        <v/>
      </c>
      <c r="R301" s="147" t="str">
        <f t="shared" ref="R301:R304" si="227">IF(Q301="","",IF(Q301*Z301+Q301*AA301+Q301*AB301=0,"",Q301*Z301+Q301*AA301+Q301*AB301))</f>
        <v/>
      </c>
      <c r="S301" s="147" t="str">
        <f t="shared" ref="S301:S304" si="228">IF(Q301="","",IF(Q301*AC301+Q301*AD301+Q301*AE301=0,"",Q301*AC301+Q301*AD301+Q301*AE301))</f>
        <v/>
      </c>
      <c r="T301" s="147" t="str">
        <f t="shared" ref="T301:T304" si="229">IF(Q301="","",IF(Q301*AF301+Q301*AG301+Q301*AH301=0,"",Q301*AF301+Q301*AG301+Q301*AH301))</f>
        <v/>
      </c>
      <c r="U301" s="147" t="str">
        <f t="shared" ref="U301:U304" si="230">IF(Q301="","",IF(Q301*AI301+Q301*AJ301+Q301*AK301=0,"",Q301*AI301+Q301*AJ301+Q301*AK301))</f>
        <v/>
      </c>
      <c r="V301" s="148" t="e">
        <f t="shared" ref="V301:V304" si="231">N301*AL301</f>
        <v>#VALUE!</v>
      </c>
      <c r="W301" s="149" t="str">
        <f t="shared" ref="W301:W304" si="232">IF(SUM(R301:U301)&lt;=0,"",SUM(R301:U301))</f>
        <v/>
      </c>
      <c r="X301" s="192"/>
      <c r="Y301" s="193"/>
      <c r="Z301" s="163"/>
      <c r="AA301" s="163"/>
      <c r="AB301" s="163"/>
      <c r="AC301" s="163"/>
      <c r="AD301" s="163"/>
      <c r="AE301" s="163"/>
      <c r="AF301" s="163"/>
      <c r="AG301" s="163"/>
      <c r="AH301" s="163"/>
      <c r="AI301" s="163"/>
      <c r="AJ301" s="163"/>
      <c r="AK301" s="163"/>
      <c r="AL301" s="154" t="str">
        <f t="shared" ref="AL301:AL305" si="233">IF(SUM(Z301:AK301)=0,"",SUM(Z301:AK301))</f>
        <v/>
      </c>
      <c r="AM301" s="47"/>
      <c r="AN301" s="149">
        <f t="shared" ref="AN301:AN304" si="234">IFERROR(O301*AL301,0)</f>
        <v>0</v>
      </c>
      <c r="AP301" s="185">
        <f t="shared" ref="AP301:AP304" si="235">F301</f>
        <v>0</v>
      </c>
      <c r="AQ301" s="185">
        <f t="shared" ref="AQ301:AQ304" si="236">G301</f>
        <v>0</v>
      </c>
      <c r="AR301" s="186">
        <f t="shared" si="224"/>
        <v>0</v>
      </c>
      <c r="AS301" s="186">
        <f t="shared" si="204"/>
        <v>0</v>
      </c>
      <c r="AT301" s="186">
        <f t="shared" si="205"/>
        <v>0</v>
      </c>
      <c r="AU301" s="186">
        <f t="shared" si="206"/>
        <v>0</v>
      </c>
      <c r="AV301" s="186">
        <f t="shared" si="207"/>
        <v>0</v>
      </c>
      <c r="AW301" s="186">
        <f t="shared" si="208"/>
        <v>0</v>
      </c>
      <c r="AX301" s="186">
        <f t="shared" si="209"/>
        <v>0</v>
      </c>
      <c r="AY301" s="186">
        <f t="shared" si="210"/>
        <v>0</v>
      </c>
      <c r="AZ301" s="186">
        <f t="shared" si="211"/>
        <v>0</v>
      </c>
      <c r="BA301" s="186">
        <f t="shared" si="212"/>
        <v>0</v>
      </c>
      <c r="BB301" s="186">
        <f t="shared" si="213"/>
        <v>0</v>
      </c>
      <c r="BC301" s="186">
        <f t="shared" si="214"/>
        <v>0</v>
      </c>
    </row>
    <row r="302" spans="2:55" x14ac:dyDescent="0.3">
      <c r="B302" s="24">
        <v>297</v>
      </c>
      <c r="C302" s="168"/>
      <c r="D302" s="167"/>
      <c r="E302" s="167"/>
      <c r="F302" s="167"/>
      <c r="G302" s="361"/>
      <c r="H302" s="362"/>
      <c r="I302" s="219"/>
      <c r="J302" s="115"/>
      <c r="K302" s="115"/>
      <c r="L302" s="31"/>
      <c r="M302" s="170"/>
      <c r="N302" s="171"/>
      <c r="O302" s="171"/>
      <c r="P302" s="149">
        <f t="shared" si="225"/>
        <v>0</v>
      </c>
      <c r="Q302" s="147" t="str">
        <f t="shared" si="226"/>
        <v/>
      </c>
      <c r="R302" s="147" t="str">
        <f t="shared" si="227"/>
        <v/>
      </c>
      <c r="S302" s="147" t="str">
        <f t="shared" si="228"/>
        <v/>
      </c>
      <c r="T302" s="147" t="str">
        <f t="shared" si="229"/>
        <v/>
      </c>
      <c r="U302" s="147" t="str">
        <f t="shared" si="230"/>
        <v/>
      </c>
      <c r="V302" s="148" t="e">
        <f t="shared" si="231"/>
        <v>#VALUE!</v>
      </c>
      <c r="W302" s="149" t="str">
        <f t="shared" si="232"/>
        <v/>
      </c>
      <c r="X302" s="192"/>
      <c r="Y302" s="193"/>
      <c r="Z302" s="163"/>
      <c r="AA302" s="163"/>
      <c r="AB302" s="163"/>
      <c r="AC302" s="163"/>
      <c r="AD302" s="163"/>
      <c r="AE302" s="163"/>
      <c r="AF302" s="163"/>
      <c r="AG302" s="163"/>
      <c r="AH302" s="163"/>
      <c r="AI302" s="163"/>
      <c r="AJ302" s="163"/>
      <c r="AK302" s="163"/>
      <c r="AL302" s="154" t="str">
        <f t="shared" si="233"/>
        <v/>
      </c>
      <c r="AM302" s="47"/>
      <c r="AN302" s="149">
        <f t="shared" si="234"/>
        <v>0</v>
      </c>
      <c r="AP302" s="185">
        <f t="shared" si="235"/>
        <v>0</v>
      </c>
      <c r="AQ302" s="185">
        <f t="shared" si="236"/>
        <v>0</v>
      </c>
      <c r="AR302" s="186">
        <f t="shared" si="224"/>
        <v>0</v>
      </c>
      <c r="AS302" s="186">
        <f t="shared" si="204"/>
        <v>0</v>
      </c>
      <c r="AT302" s="186">
        <f t="shared" si="205"/>
        <v>0</v>
      </c>
      <c r="AU302" s="186">
        <f t="shared" si="206"/>
        <v>0</v>
      </c>
      <c r="AV302" s="186">
        <f t="shared" si="207"/>
        <v>0</v>
      </c>
      <c r="AW302" s="186">
        <f t="shared" si="208"/>
        <v>0</v>
      </c>
      <c r="AX302" s="186">
        <f t="shared" si="209"/>
        <v>0</v>
      </c>
      <c r="AY302" s="186">
        <f t="shared" si="210"/>
        <v>0</v>
      </c>
      <c r="AZ302" s="186">
        <f t="shared" si="211"/>
        <v>0</v>
      </c>
      <c r="BA302" s="186">
        <f t="shared" si="212"/>
        <v>0</v>
      </c>
      <c r="BB302" s="186">
        <f t="shared" si="213"/>
        <v>0</v>
      </c>
      <c r="BC302" s="186">
        <f t="shared" si="214"/>
        <v>0</v>
      </c>
    </row>
    <row r="303" spans="2:55" x14ac:dyDescent="0.3">
      <c r="B303" s="24">
        <v>298</v>
      </c>
      <c r="C303" s="168"/>
      <c r="D303" s="167"/>
      <c r="E303" s="167"/>
      <c r="F303" s="167"/>
      <c r="G303" s="361"/>
      <c r="H303" s="362"/>
      <c r="I303" s="220"/>
      <c r="J303" s="115"/>
      <c r="K303" s="115"/>
      <c r="L303" s="31"/>
      <c r="M303" s="170"/>
      <c r="N303" s="171"/>
      <c r="O303" s="171"/>
      <c r="P303" s="149">
        <f t="shared" si="225"/>
        <v>0</v>
      </c>
      <c r="Q303" s="147" t="str">
        <f t="shared" si="226"/>
        <v/>
      </c>
      <c r="R303" s="147" t="str">
        <f t="shared" si="227"/>
        <v/>
      </c>
      <c r="S303" s="147" t="str">
        <f t="shared" si="228"/>
        <v/>
      </c>
      <c r="T303" s="147" t="str">
        <f t="shared" si="229"/>
        <v/>
      </c>
      <c r="U303" s="147" t="str">
        <f t="shared" si="230"/>
        <v/>
      </c>
      <c r="V303" s="148" t="e">
        <f t="shared" si="231"/>
        <v>#VALUE!</v>
      </c>
      <c r="W303" s="149" t="str">
        <f t="shared" si="232"/>
        <v/>
      </c>
      <c r="X303" s="192"/>
      <c r="Y303" s="193"/>
      <c r="Z303" s="163"/>
      <c r="AA303" s="163"/>
      <c r="AB303" s="163"/>
      <c r="AC303" s="163"/>
      <c r="AD303" s="163"/>
      <c r="AE303" s="163"/>
      <c r="AF303" s="163"/>
      <c r="AG303" s="163"/>
      <c r="AH303" s="163"/>
      <c r="AI303" s="163"/>
      <c r="AJ303" s="163"/>
      <c r="AK303" s="163"/>
      <c r="AL303" s="154" t="str">
        <f t="shared" si="233"/>
        <v/>
      </c>
      <c r="AM303" s="47"/>
      <c r="AN303" s="149">
        <f t="shared" si="234"/>
        <v>0</v>
      </c>
      <c r="AP303" s="185">
        <f t="shared" si="235"/>
        <v>0</v>
      </c>
      <c r="AQ303" s="185">
        <f t="shared" si="236"/>
        <v>0</v>
      </c>
      <c r="AR303" s="186">
        <f t="shared" si="224"/>
        <v>0</v>
      </c>
      <c r="AS303" s="186">
        <f t="shared" si="204"/>
        <v>0</v>
      </c>
      <c r="AT303" s="186">
        <f t="shared" si="205"/>
        <v>0</v>
      </c>
      <c r="AU303" s="186">
        <f t="shared" si="206"/>
        <v>0</v>
      </c>
      <c r="AV303" s="186">
        <f t="shared" si="207"/>
        <v>0</v>
      </c>
      <c r="AW303" s="186">
        <f t="shared" si="208"/>
        <v>0</v>
      </c>
      <c r="AX303" s="186">
        <f t="shared" si="209"/>
        <v>0</v>
      </c>
      <c r="AY303" s="186">
        <f t="shared" si="210"/>
        <v>0</v>
      </c>
      <c r="AZ303" s="186">
        <f t="shared" si="211"/>
        <v>0</v>
      </c>
      <c r="BA303" s="186">
        <f t="shared" si="212"/>
        <v>0</v>
      </c>
      <c r="BB303" s="186">
        <f t="shared" si="213"/>
        <v>0</v>
      </c>
      <c r="BC303" s="186">
        <f t="shared" si="214"/>
        <v>0</v>
      </c>
    </row>
    <row r="304" spans="2:55" x14ac:dyDescent="0.3">
      <c r="B304" s="25">
        <v>299</v>
      </c>
      <c r="C304" s="362"/>
      <c r="D304" s="362"/>
      <c r="E304" s="363"/>
      <c r="F304" s="167"/>
      <c r="G304" s="361"/>
      <c r="H304" s="168"/>
      <c r="I304" s="220"/>
      <c r="J304" s="115"/>
      <c r="K304" s="115"/>
      <c r="L304" s="31"/>
      <c r="M304" s="170"/>
      <c r="N304" s="345"/>
      <c r="O304" s="345"/>
      <c r="P304" s="149">
        <f t="shared" si="225"/>
        <v>0</v>
      </c>
      <c r="Q304" s="147" t="str">
        <f t="shared" si="226"/>
        <v/>
      </c>
      <c r="R304" s="147" t="str">
        <f t="shared" si="227"/>
        <v/>
      </c>
      <c r="S304" s="147" t="str">
        <f t="shared" si="228"/>
        <v/>
      </c>
      <c r="T304" s="147" t="str">
        <f t="shared" si="229"/>
        <v/>
      </c>
      <c r="U304" s="147" t="str">
        <f t="shared" si="230"/>
        <v/>
      </c>
      <c r="V304" s="148" t="e">
        <f t="shared" si="231"/>
        <v>#VALUE!</v>
      </c>
      <c r="W304" s="149" t="str">
        <f t="shared" si="232"/>
        <v/>
      </c>
      <c r="X304" s="192"/>
      <c r="Y304" s="193"/>
      <c r="Z304" s="163"/>
      <c r="AA304" s="163"/>
      <c r="AB304" s="163"/>
      <c r="AC304" s="163"/>
      <c r="AD304" s="163"/>
      <c r="AE304" s="163"/>
      <c r="AF304" s="163"/>
      <c r="AG304" s="163"/>
      <c r="AH304" s="163"/>
      <c r="AI304" s="163"/>
      <c r="AJ304" s="163"/>
      <c r="AK304" s="163"/>
      <c r="AL304" s="154" t="str">
        <f t="shared" si="233"/>
        <v/>
      </c>
      <c r="AM304" s="142"/>
      <c r="AN304" s="149">
        <f t="shared" si="234"/>
        <v>0</v>
      </c>
      <c r="AP304" s="185">
        <f t="shared" si="235"/>
        <v>0</v>
      </c>
      <c r="AQ304" s="185">
        <f t="shared" si="236"/>
        <v>0</v>
      </c>
      <c r="AR304" s="186">
        <f t="shared" si="224"/>
        <v>0</v>
      </c>
      <c r="AS304" s="186">
        <f t="shared" si="204"/>
        <v>0</v>
      </c>
      <c r="AT304" s="186">
        <f t="shared" si="205"/>
        <v>0</v>
      </c>
      <c r="AU304" s="186">
        <f t="shared" si="206"/>
        <v>0</v>
      </c>
      <c r="AV304" s="186">
        <f t="shared" si="207"/>
        <v>0</v>
      </c>
      <c r="AW304" s="186">
        <f t="shared" si="208"/>
        <v>0</v>
      </c>
      <c r="AX304" s="186">
        <f t="shared" si="209"/>
        <v>0</v>
      </c>
      <c r="AY304" s="186">
        <f t="shared" si="210"/>
        <v>0</v>
      </c>
      <c r="AZ304" s="186">
        <f t="shared" si="211"/>
        <v>0</v>
      </c>
      <c r="BA304" s="186">
        <f t="shared" si="212"/>
        <v>0</v>
      </c>
      <c r="BB304" s="186">
        <f t="shared" si="213"/>
        <v>0</v>
      </c>
      <c r="BC304" s="186">
        <f t="shared" si="214"/>
        <v>0</v>
      </c>
    </row>
    <row r="305" spans="2:55" x14ac:dyDescent="0.3">
      <c r="B305" s="24">
        <v>300</v>
      </c>
      <c r="C305" s="167"/>
      <c r="D305" s="168"/>
      <c r="E305" s="362"/>
      <c r="F305" s="363"/>
      <c r="G305" s="364"/>
      <c r="H305" s="363"/>
      <c r="I305" s="219"/>
      <c r="J305" s="115"/>
      <c r="K305" s="115"/>
      <c r="L305" s="33"/>
      <c r="M305" s="170"/>
      <c r="N305" s="171"/>
      <c r="O305" s="171"/>
      <c r="P305" s="149">
        <f t="shared" si="215"/>
        <v>0</v>
      </c>
      <c r="Q305" s="147" t="str">
        <f t="shared" si="219"/>
        <v/>
      </c>
      <c r="R305" s="147" t="str">
        <f t="shared" si="196"/>
        <v/>
      </c>
      <c r="S305" s="147" t="str">
        <f t="shared" si="197"/>
        <v/>
      </c>
      <c r="T305" s="147" t="str">
        <f t="shared" si="198"/>
        <v/>
      </c>
      <c r="U305" s="147" t="str">
        <f t="shared" si="199"/>
        <v/>
      </c>
      <c r="V305" s="148" t="e">
        <f t="shared" si="200"/>
        <v>#VALUE!</v>
      </c>
      <c r="W305" s="149" t="str">
        <f t="shared" si="201"/>
        <v/>
      </c>
      <c r="X305" s="192"/>
      <c r="Y305" s="193"/>
      <c r="Z305" s="163"/>
      <c r="AA305" s="163"/>
      <c r="AB305" s="163"/>
      <c r="AC305" s="163"/>
      <c r="AD305" s="163"/>
      <c r="AE305" s="163"/>
      <c r="AF305" s="163"/>
      <c r="AG305" s="163"/>
      <c r="AH305" s="163"/>
      <c r="AI305" s="163"/>
      <c r="AJ305" s="163"/>
      <c r="AK305" s="163"/>
      <c r="AL305" s="154" t="str">
        <f t="shared" si="233"/>
        <v/>
      </c>
      <c r="AM305" s="47"/>
      <c r="AN305" s="149">
        <f t="shared" si="203"/>
        <v>0</v>
      </c>
      <c r="AP305" s="185">
        <f t="shared" si="216"/>
        <v>0</v>
      </c>
      <c r="AQ305" s="185">
        <f t="shared" si="217"/>
        <v>0</v>
      </c>
      <c r="AR305" s="186">
        <f t="shared" si="218"/>
        <v>0</v>
      </c>
      <c r="AS305" s="186">
        <f t="shared" si="204"/>
        <v>0</v>
      </c>
      <c r="AT305" s="186">
        <f t="shared" si="205"/>
        <v>0</v>
      </c>
      <c r="AU305" s="186">
        <f t="shared" si="206"/>
        <v>0</v>
      </c>
      <c r="AV305" s="186">
        <f t="shared" si="207"/>
        <v>0</v>
      </c>
      <c r="AW305" s="186">
        <f t="shared" si="208"/>
        <v>0</v>
      </c>
      <c r="AX305" s="186">
        <f t="shared" si="209"/>
        <v>0</v>
      </c>
      <c r="AY305" s="186">
        <f t="shared" si="210"/>
        <v>0</v>
      </c>
      <c r="AZ305" s="186">
        <f t="shared" si="211"/>
        <v>0</v>
      </c>
      <c r="BA305" s="186">
        <f t="shared" si="212"/>
        <v>0</v>
      </c>
      <c r="BB305" s="186">
        <f t="shared" si="213"/>
        <v>0</v>
      </c>
      <c r="BC305" s="186">
        <f t="shared" si="214"/>
        <v>0</v>
      </c>
    </row>
    <row r="306" spans="2:55" x14ac:dyDescent="0.3">
      <c r="B306" s="24">
        <v>301</v>
      </c>
      <c r="C306" s="167"/>
      <c r="D306" s="168"/>
      <c r="E306" s="168"/>
      <c r="F306" s="363"/>
      <c r="G306" s="364"/>
      <c r="H306" s="362"/>
      <c r="I306" s="219"/>
      <c r="J306" s="115"/>
      <c r="K306" s="115"/>
      <c r="L306" s="33"/>
      <c r="M306" s="170"/>
      <c r="N306" s="171"/>
      <c r="O306" s="171"/>
      <c r="P306" s="149">
        <f>IFERROR(O306,"")</f>
        <v>0</v>
      </c>
      <c r="Q306" s="147" t="str">
        <f>IF(N306="","",IF(N306="","",IF(N306-P306="","",N306-P306)))</f>
        <v/>
      </c>
      <c r="R306" s="147" t="str">
        <f>IF(Q306="","",IF(Q306*Z306+Q306*AA306+Q306*AB306=0,"",Q306*Z306+Q306*AA306+Q306*AB306))</f>
        <v/>
      </c>
      <c r="S306" s="147" t="str">
        <f>IF(Q306="","",IF(Q306*AC306+Q306*AD306+Q306*AE306=0,"",Q306*AC306+Q306*AD306+Q306*AE306))</f>
        <v/>
      </c>
      <c r="T306" s="147" t="str">
        <f>IF(Q306="","",IF(Q306*AF306+Q306*AG306+Q306*AH306=0,"",Q306*AF306+Q306*AG306+Q306*AH306))</f>
        <v/>
      </c>
      <c r="U306" s="147" t="str">
        <f>IF(Q306="","",IF(Q306*AI306+Q306*AJ306+Q306*AK306=0,"",Q306*AI306+Q306*AJ306+Q306*AK306))</f>
        <v/>
      </c>
      <c r="V306" s="148" t="e">
        <f>N306*AL306</f>
        <v>#VALUE!</v>
      </c>
      <c r="W306" s="149" t="str">
        <f>IF(SUM(R306:U306)&lt;=0,"",SUM(R306:U306))</f>
        <v/>
      </c>
      <c r="X306" s="192"/>
      <c r="Y306" s="193"/>
      <c r="Z306" s="163"/>
      <c r="AA306" s="163"/>
      <c r="AB306" s="163"/>
      <c r="AC306" s="163"/>
      <c r="AD306" s="163"/>
      <c r="AE306" s="163"/>
      <c r="AF306" s="163"/>
      <c r="AG306" s="163"/>
      <c r="AH306" s="163"/>
      <c r="AI306" s="163"/>
      <c r="AJ306" s="163"/>
      <c r="AK306" s="163"/>
      <c r="AL306" s="154" t="str">
        <f>IF(SUM(Z306:AK306)=0,"",SUM(Z306:AK306))</f>
        <v/>
      </c>
      <c r="AM306" s="47"/>
      <c r="AN306" s="149">
        <f>IFERROR(O306*AL306,0)</f>
        <v>0</v>
      </c>
      <c r="AP306" s="185">
        <f t="shared" ref="AP306:AQ309" si="237">F306</f>
        <v>0</v>
      </c>
      <c r="AQ306" s="185">
        <f t="shared" si="237"/>
        <v>0</v>
      </c>
      <c r="AR306" s="186">
        <f t="shared" ref="AR306:BC309" si="238">IFERROR($Q306*Z306,0)</f>
        <v>0</v>
      </c>
      <c r="AS306" s="186">
        <f t="shared" si="238"/>
        <v>0</v>
      </c>
      <c r="AT306" s="186">
        <f t="shared" si="238"/>
        <v>0</v>
      </c>
      <c r="AU306" s="186">
        <f t="shared" si="238"/>
        <v>0</v>
      </c>
      <c r="AV306" s="186">
        <f t="shared" si="238"/>
        <v>0</v>
      </c>
      <c r="AW306" s="186">
        <f t="shared" si="238"/>
        <v>0</v>
      </c>
      <c r="AX306" s="186">
        <f t="shared" si="238"/>
        <v>0</v>
      </c>
      <c r="AY306" s="186">
        <f t="shared" si="238"/>
        <v>0</v>
      </c>
      <c r="AZ306" s="186">
        <f t="shared" si="238"/>
        <v>0</v>
      </c>
      <c r="BA306" s="186">
        <f t="shared" si="238"/>
        <v>0</v>
      </c>
      <c r="BB306" s="186">
        <f t="shared" si="238"/>
        <v>0</v>
      </c>
      <c r="BC306" s="186">
        <f t="shared" si="238"/>
        <v>0</v>
      </c>
    </row>
    <row r="307" spans="2:55" x14ac:dyDescent="0.3">
      <c r="B307" s="25">
        <v>302</v>
      </c>
      <c r="C307" s="168"/>
      <c r="D307" s="168"/>
      <c r="E307" s="362"/>
      <c r="F307" s="167"/>
      <c r="G307" s="364"/>
      <c r="H307" s="362"/>
      <c r="I307" s="219"/>
      <c r="J307" s="115"/>
      <c r="K307" s="115"/>
      <c r="L307" s="33"/>
      <c r="M307" s="170"/>
      <c r="N307" s="230"/>
      <c r="O307" s="171"/>
      <c r="P307" s="149">
        <f>IFERROR(O307,"")</f>
        <v>0</v>
      </c>
      <c r="Q307" s="147" t="str">
        <f>IF(N307="","",IF(N307="","",IF(N307-P307="","",N307-P307)))</f>
        <v/>
      </c>
      <c r="R307" s="147" t="str">
        <f>IF(Q307="","",IF(Q307*Z307+Q307*AA307+Q307*AB307=0,"",Q307*Z307+Q307*AA307+Q307*AB307))</f>
        <v/>
      </c>
      <c r="S307" s="147" t="str">
        <f>IF(Q307="","",IF(Q307*AC307+Q307*AD307+Q307*AE307=0,"",Q307*AC307+Q307*AD307+Q307*AE307))</f>
        <v/>
      </c>
      <c r="T307" s="147" t="str">
        <f>IF(Q307="","",IF(Q307*AF307+Q307*AG307+Q307*AH307=0,"",Q307*AF307+Q307*AG307+Q307*AH307))</f>
        <v/>
      </c>
      <c r="U307" s="147" t="str">
        <f>IF(Q307="","",IF(Q307*AI307+Q307*AJ307+Q307*AK307=0,"",Q307*AI307+Q307*AJ307+Q307*AK307))</f>
        <v/>
      </c>
      <c r="V307" s="148" t="e">
        <f>N307*AL307</f>
        <v>#VALUE!</v>
      </c>
      <c r="W307" s="149" t="str">
        <f>IF(SUM(R307:U307)&lt;=0,"",SUM(R307:U307))</f>
        <v/>
      </c>
      <c r="X307" s="192"/>
      <c r="Y307" s="193"/>
      <c r="Z307" s="163"/>
      <c r="AA307" s="163"/>
      <c r="AB307" s="163"/>
      <c r="AC307" s="163"/>
      <c r="AD307" s="163"/>
      <c r="AE307" s="163"/>
      <c r="AF307" s="163"/>
      <c r="AG307" s="163"/>
      <c r="AH307" s="163"/>
      <c r="AI307" s="163"/>
      <c r="AJ307" s="163"/>
      <c r="AK307" s="163"/>
      <c r="AL307" s="154" t="str">
        <f>IF(SUM(Z307:AK307)=0,"",SUM(Z307:AK307))</f>
        <v/>
      </c>
      <c r="AM307" s="47"/>
      <c r="AN307" s="149">
        <f>IFERROR(O307*AL307,0)</f>
        <v>0</v>
      </c>
      <c r="AP307" s="185">
        <f t="shared" si="237"/>
        <v>0</v>
      </c>
      <c r="AQ307" s="185">
        <f t="shared" si="237"/>
        <v>0</v>
      </c>
      <c r="AR307" s="186">
        <f t="shared" si="238"/>
        <v>0</v>
      </c>
      <c r="AS307" s="186">
        <f t="shared" si="238"/>
        <v>0</v>
      </c>
      <c r="AT307" s="186">
        <f t="shared" si="238"/>
        <v>0</v>
      </c>
      <c r="AU307" s="186">
        <f t="shared" si="238"/>
        <v>0</v>
      </c>
      <c r="AV307" s="186">
        <f t="shared" si="238"/>
        <v>0</v>
      </c>
      <c r="AW307" s="186">
        <f t="shared" si="238"/>
        <v>0</v>
      </c>
      <c r="AX307" s="186">
        <f t="shared" si="238"/>
        <v>0</v>
      </c>
      <c r="AY307" s="186">
        <f t="shared" si="238"/>
        <v>0</v>
      </c>
      <c r="AZ307" s="186">
        <f t="shared" si="238"/>
        <v>0</v>
      </c>
      <c r="BA307" s="186">
        <f t="shared" si="238"/>
        <v>0</v>
      </c>
      <c r="BB307" s="186">
        <f t="shared" si="238"/>
        <v>0</v>
      </c>
      <c r="BC307" s="186">
        <f t="shared" si="238"/>
        <v>0</v>
      </c>
    </row>
    <row r="308" spans="2:55" x14ac:dyDescent="0.3">
      <c r="B308" s="24">
        <v>303</v>
      </c>
      <c r="C308" s="167"/>
      <c r="D308" s="168"/>
      <c r="E308" s="362"/>
      <c r="F308" s="167"/>
      <c r="G308" s="364"/>
      <c r="H308" s="362"/>
      <c r="I308" s="219"/>
      <c r="J308" s="115"/>
      <c r="K308" s="115"/>
      <c r="L308" s="33"/>
      <c r="M308" s="170"/>
      <c r="N308" s="171"/>
      <c r="O308" s="171"/>
      <c r="P308" s="149">
        <f>IFERROR(O308,"")</f>
        <v>0</v>
      </c>
      <c r="Q308" s="147" t="str">
        <f>IF(N308="","",IF(N308="","",IF(N308-P308="","",N308-P308)))</f>
        <v/>
      </c>
      <c r="R308" s="147" t="str">
        <f>IF(Q308="","",IF(Q308*Z308+Q308*AA308+Q308*AB308=0,"",Q308*Z308+Q308*AA308+Q308*AB308))</f>
        <v/>
      </c>
      <c r="S308" s="147" t="str">
        <f>IF(Q308="","",IF(Q308*AC308+Q308*AD308+Q308*AE308=0,"",Q308*AC308+Q308*AD308+Q308*AE308))</f>
        <v/>
      </c>
      <c r="T308" s="147" t="str">
        <f>IF(Q308="","",IF(Q308*AF308+Q308*AG308+Q308*AH308=0,"",Q308*AF308+Q308*AG308+Q308*AH308))</f>
        <v/>
      </c>
      <c r="U308" s="147" t="str">
        <f>IF(Q308="","",IF(Q308*AI308+Q308*AJ308+Q308*AK308=0,"",Q308*AI308+Q308*AJ308+Q308*AK308))</f>
        <v/>
      </c>
      <c r="V308" s="148" t="e">
        <f>N308*AL308</f>
        <v>#VALUE!</v>
      </c>
      <c r="W308" s="149" t="str">
        <f>IF(SUM(R308:U308)&lt;=0,"",SUM(R308:U308))</f>
        <v/>
      </c>
      <c r="X308" s="192"/>
      <c r="Y308" s="193"/>
      <c r="Z308" s="163"/>
      <c r="AA308" s="163"/>
      <c r="AB308" s="163"/>
      <c r="AC308" s="163"/>
      <c r="AD308" s="163"/>
      <c r="AE308" s="163"/>
      <c r="AF308" s="163"/>
      <c r="AG308" s="163"/>
      <c r="AH308" s="163"/>
      <c r="AI308" s="163"/>
      <c r="AJ308" s="163"/>
      <c r="AK308" s="163"/>
      <c r="AL308" s="154" t="str">
        <f>IF(SUM(Z308:AK308)=0,"",SUM(Z308:AK308))</f>
        <v/>
      </c>
      <c r="AM308" s="47"/>
      <c r="AN308" s="149">
        <f>IFERROR(O308*AL308,0)</f>
        <v>0</v>
      </c>
      <c r="AP308" s="185">
        <f t="shared" si="237"/>
        <v>0</v>
      </c>
      <c r="AQ308" s="185">
        <f t="shared" si="237"/>
        <v>0</v>
      </c>
      <c r="AR308" s="186">
        <f t="shared" si="238"/>
        <v>0</v>
      </c>
      <c r="AS308" s="186">
        <f t="shared" si="238"/>
        <v>0</v>
      </c>
      <c r="AT308" s="186">
        <f t="shared" si="238"/>
        <v>0</v>
      </c>
      <c r="AU308" s="186">
        <f t="shared" si="238"/>
        <v>0</v>
      </c>
      <c r="AV308" s="186">
        <f t="shared" si="238"/>
        <v>0</v>
      </c>
      <c r="AW308" s="186">
        <f t="shared" si="238"/>
        <v>0</v>
      </c>
      <c r="AX308" s="186">
        <f t="shared" si="238"/>
        <v>0</v>
      </c>
      <c r="AY308" s="186">
        <f t="shared" si="238"/>
        <v>0</v>
      </c>
      <c r="AZ308" s="186">
        <f t="shared" si="238"/>
        <v>0</v>
      </c>
      <c r="BA308" s="186">
        <f t="shared" si="238"/>
        <v>0</v>
      </c>
      <c r="BB308" s="186">
        <f t="shared" si="238"/>
        <v>0</v>
      </c>
      <c r="BC308" s="186">
        <f t="shared" si="238"/>
        <v>0</v>
      </c>
    </row>
    <row r="309" spans="2:55" x14ac:dyDescent="0.3">
      <c r="B309" s="24">
        <v>304</v>
      </c>
      <c r="C309" s="167"/>
      <c r="D309" s="168"/>
      <c r="E309" s="362"/>
      <c r="F309" s="167"/>
      <c r="G309" s="364"/>
      <c r="H309" s="167"/>
      <c r="I309" s="219"/>
      <c r="J309" s="115"/>
      <c r="K309" s="115"/>
      <c r="L309" s="33"/>
      <c r="M309" s="170"/>
      <c r="N309" s="171"/>
      <c r="O309" s="171"/>
      <c r="P309" s="149">
        <f>IFERROR(O309,"")</f>
        <v>0</v>
      </c>
      <c r="Q309" s="147" t="str">
        <f>IF(N309="","",IF(N309="","",IF(N309-P309="","",N309-P309)))</f>
        <v/>
      </c>
      <c r="R309" s="147" t="str">
        <f>IF(Q309="","",IF(Q309*Z309+Q309*AA309+Q309*AB309=0,"",Q309*Z309+Q309*AA309+Q309*AB309))</f>
        <v/>
      </c>
      <c r="S309" s="147" t="str">
        <f>IF(Q309="","",IF(Q309*AC309+Q309*AD309+Q309*AE309=0,"",Q309*AC309+Q309*AD309+Q309*AE309))</f>
        <v/>
      </c>
      <c r="T309" s="147" t="str">
        <f>IF(Q309="","",IF(Q309*AF309+Q309*AG309+Q309*AH309=0,"",Q309*AF309+Q309*AG309+Q309*AH309))</f>
        <v/>
      </c>
      <c r="U309" s="147" t="str">
        <f>IF(Q309="","",IF(Q309*AI309+Q309*AJ309+Q309*AK309=0,"",Q309*AI309+Q309*AJ309+Q309*AK309))</f>
        <v/>
      </c>
      <c r="V309" s="148" t="e">
        <f>N309*AL309</f>
        <v>#VALUE!</v>
      </c>
      <c r="W309" s="149" t="str">
        <f>IF(SUM(R309:U309)&lt;=0,"",SUM(R309:U309))</f>
        <v/>
      </c>
      <c r="X309" s="192"/>
      <c r="Y309" s="193"/>
      <c r="Z309" s="163"/>
      <c r="AA309" s="163"/>
      <c r="AB309" s="163"/>
      <c r="AC309" s="163"/>
      <c r="AD309" s="163"/>
      <c r="AE309" s="163"/>
      <c r="AF309" s="163"/>
      <c r="AG309" s="163"/>
      <c r="AH309" s="163"/>
      <c r="AI309" s="163"/>
      <c r="AJ309" s="163"/>
      <c r="AK309" s="163"/>
      <c r="AL309" s="154" t="str">
        <f>IF(SUM(Z309:AK309)=0,"",SUM(Z309:AK309))</f>
        <v/>
      </c>
      <c r="AM309" s="47"/>
      <c r="AN309" s="149">
        <f>IFERROR(O309*AL309,0)</f>
        <v>0</v>
      </c>
      <c r="AP309" s="185">
        <f t="shared" si="237"/>
        <v>0</v>
      </c>
      <c r="AQ309" s="185">
        <f t="shared" si="237"/>
        <v>0</v>
      </c>
      <c r="AR309" s="186">
        <f t="shared" si="238"/>
        <v>0</v>
      </c>
      <c r="AS309" s="186">
        <f t="shared" si="238"/>
        <v>0</v>
      </c>
      <c r="AT309" s="186">
        <f t="shared" si="238"/>
        <v>0</v>
      </c>
      <c r="AU309" s="186">
        <f t="shared" si="238"/>
        <v>0</v>
      </c>
      <c r="AV309" s="186">
        <f t="shared" si="238"/>
        <v>0</v>
      </c>
      <c r="AW309" s="186">
        <f t="shared" si="238"/>
        <v>0</v>
      </c>
      <c r="AX309" s="186">
        <f t="shared" si="238"/>
        <v>0</v>
      </c>
      <c r="AY309" s="186">
        <f t="shared" si="238"/>
        <v>0</v>
      </c>
      <c r="AZ309" s="186">
        <f t="shared" si="238"/>
        <v>0</v>
      </c>
      <c r="BA309" s="186">
        <f t="shared" si="238"/>
        <v>0</v>
      </c>
      <c r="BB309" s="186">
        <f t="shared" si="238"/>
        <v>0</v>
      </c>
      <c r="BC309" s="186">
        <f t="shared" si="238"/>
        <v>0</v>
      </c>
    </row>
    <row r="310" spans="2:55" x14ac:dyDescent="0.3">
      <c r="B310" s="25">
        <v>305</v>
      </c>
      <c r="C310" s="167"/>
      <c r="D310" s="168"/>
      <c r="E310" s="167"/>
      <c r="F310" s="167"/>
      <c r="G310" s="362"/>
      <c r="H310" s="168"/>
      <c r="I310" s="219"/>
      <c r="J310" s="115"/>
      <c r="K310" s="115"/>
      <c r="L310" s="33"/>
      <c r="M310" s="170"/>
      <c r="N310" s="171"/>
      <c r="O310" s="171"/>
      <c r="P310" s="149">
        <f t="shared" si="215"/>
        <v>0</v>
      </c>
      <c r="Q310" s="147" t="str">
        <f t="shared" si="219"/>
        <v/>
      </c>
      <c r="R310" s="147" t="str">
        <f t="shared" si="196"/>
        <v/>
      </c>
      <c r="S310" s="147" t="str">
        <f t="shared" si="197"/>
        <v/>
      </c>
      <c r="T310" s="147" t="str">
        <f t="shared" si="198"/>
        <v/>
      </c>
      <c r="U310" s="147" t="str">
        <f t="shared" si="199"/>
        <v/>
      </c>
      <c r="V310" s="148" t="e">
        <f t="shared" si="200"/>
        <v>#VALUE!</v>
      </c>
      <c r="W310" s="149" t="str">
        <f t="shared" si="201"/>
        <v/>
      </c>
      <c r="X310" s="192"/>
      <c r="Y310" s="193"/>
      <c r="Z310" s="163"/>
      <c r="AA310" s="163"/>
      <c r="AB310" s="163"/>
      <c r="AC310" s="163"/>
      <c r="AD310" s="163"/>
      <c r="AE310" s="163"/>
      <c r="AF310" s="163"/>
      <c r="AG310" s="163"/>
      <c r="AH310" s="163"/>
      <c r="AI310" s="163"/>
      <c r="AJ310" s="163"/>
      <c r="AK310" s="163"/>
      <c r="AL310" s="154" t="str">
        <f t="shared" si="220"/>
        <v/>
      </c>
      <c r="AM310" s="47"/>
      <c r="AN310" s="149">
        <f t="shared" si="203"/>
        <v>0</v>
      </c>
      <c r="AP310" s="185">
        <f t="shared" si="216"/>
        <v>0</v>
      </c>
      <c r="AQ310" s="185">
        <f t="shared" si="217"/>
        <v>0</v>
      </c>
      <c r="AR310" s="186">
        <f t="shared" si="218"/>
        <v>0</v>
      </c>
      <c r="AS310" s="186">
        <f t="shared" si="204"/>
        <v>0</v>
      </c>
      <c r="AT310" s="186">
        <f t="shared" si="205"/>
        <v>0</v>
      </c>
      <c r="AU310" s="186">
        <f t="shared" si="206"/>
        <v>0</v>
      </c>
      <c r="AV310" s="186">
        <f t="shared" si="207"/>
        <v>0</v>
      </c>
      <c r="AW310" s="186">
        <f t="shared" si="208"/>
        <v>0</v>
      </c>
      <c r="AX310" s="186">
        <f t="shared" si="209"/>
        <v>0</v>
      </c>
      <c r="AY310" s="186">
        <f t="shared" si="210"/>
        <v>0</v>
      </c>
      <c r="AZ310" s="186">
        <f t="shared" si="211"/>
        <v>0</v>
      </c>
      <c r="BA310" s="186">
        <f t="shared" si="212"/>
        <v>0</v>
      </c>
      <c r="BB310" s="186">
        <f t="shared" si="213"/>
        <v>0</v>
      </c>
      <c r="BC310" s="186">
        <f t="shared" si="214"/>
        <v>0</v>
      </c>
    </row>
    <row r="311" spans="2:55" x14ac:dyDescent="0.3">
      <c r="B311" s="24">
        <v>306</v>
      </c>
      <c r="C311" s="167"/>
      <c r="D311" s="168"/>
      <c r="E311" s="167"/>
      <c r="F311" s="167"/>
      <c r="G311" s="362"/>
      <c r="H311" s="168"/>
      <c r="I311" s="219"/>
      <c r="J311" s="115"/>
      <c r="K311" s="115"/>
      <c r="L311" s="33"/>
      <c r="M311" s="170"/>
      <c r="N311" s="171"/>
      <c r="O311" s="171"/>
      <c r="P311" s="149">
        <f t="shared" si="215"/>
        <v>0</v>
      </c>
      <c r="Q311" s="147" t="str">
        <f t="shared" si="219"/>
        <v/>
      </c>
      <c r="R311" s="147" t="str">
        <f t="shared" si="196"/>
        <v/>
      </c>
      <c r="S311" s="147" t="str">
        <f t="shared" si="197"/>
        <v/>
      </c>
      <c r="T311" s="147" t="str">
        <f t="shared" si="198"/>
        <v/>
      </c>
      <c r="U311" s="147" t="str">
        <f t="shared" si="199"/>
        <v/>
      </c>
      <c r="V311" s="148" t="e">
        <f t="shared" si="200"/>
        <v>#VALUE!</v>
      </c>
      <c r="W311" s="149" t="str">
        <f t="shared" si="201"/>
        <v/>
      </c>
      <c r="X311" s="192"/>
      <c r="Y311" s="193"/>
      <c r="Z311" s="163"/>
      <c r="AA311" s="163"/>
      <c r="AB311" s="163"/>
      <c r="AC311" s="163"/>
      <c r="AD311" s="163"/>
      <c r="AE311" s="163"/>
      <c r="AF311" s="163"/>
      <c r="AG311" s="163"/>
      <c r="AH311" s="191"/>
      <c r="AI311" s="163"/>
      <c r="AJ311" s="163"/>
      <c r="AK311" s="163"/>
      <c r="AL311" s="154" t="str">
        <f t="shared" si="220"/>
        <v/>
      </c>
      <c r="AM311" s="47"/>
      <c r="AN311" s="149">
        <f t="shared" si="203"/>
        <v>0</v>
      </c>
      <c r="AP311" s="185">
        <f t="shared" si="216"/>
        <v>0</v>
      </c>
      <c r="AQ311" s="185">
        <f t="shared" si="217"/>
        <v>0</v>
      </c>
      <c r="AR311" s="186">
        <f t="shared" si="218"/>
        <v>0</v>
      </c>
      <c r="AS311" s="186">
        <f t="shared" si="204"/>
        <v>0</v>
      </c>
      <c r="AT311" s="186">
        <f t="shared" si="205"/>
        <v>0</v>
      </c>
      <c r="AU311" s="186">
        <f t="shared" si="206"/>
        <v>0</v>
      </c>
      <c r="AV311" s="186">
        <f t="shared" si="207"/>
        <v>0</v>
      </c>
      <c r="AW311" s="186">
        <f t="shared" si="208"/>
        <v>0</v>
      </c>
      <c r="AX311" s="186">
        <f t="shared" si="209"/>
        <v>0</v>
      </c>
      <c r="AY311" s="186">
        <f t="shared" si="210"/>
        <v>0</v>
      </c>
      <c r="AZ311" s="186">
        <f t="shared" si="211"/>
        <v>0</v>
      </c>
      <c r="BA311" s="186">
        <f t="shared" si="212"/>
        <v>0</v>
      </c>
      <c r="BB311" s="186">
        <f t="shared" si="213"/>
        <v>0</v>
      </c>
      <c r="BC311" s="186">
        <f t="shared" si="214"/>
        <v>0</v>
      </c>
    </row>
    <row r="312" spans="2:55" x14ac:dyDescent="0.3">
      <c r="B312" s="24">
        <v>307</v>
      </c>
      <c r="C312" s="167"/>
      <c r="D312" s="168"/>
      <c r="E312" s="167"/>
      <c r="F312" s="167"/>
      <c r="G312" s="362"/>
      <c r="H312" s="362"/>
      <c r="I312" s="219"/>
      <c r="J312" s="115"/>
      <c r="K312" s="115"/>
      <c r="L312" s="41"/>
      <c r="M312" s="170"/>
      <c r="N312" s="171"/>
      <c r="O312" s="171"/>
      <c r="P312" s="149">
        <f t="shared" si="215"/>
        <v>0</v>
      </c>
      <c r="Q312" s="147" t="str">
        <f t="shared" si="219"/>
        <v/>
      </c>
      <c r="R312" s="147" t="str">
        <f t="shared" si="196"/>
        <v/>
      </c>
      <c r="S312" s="147" t="str">
        <f t="shared" si="197"/>
        <v/>
      </c>
      <c r="T312" s="147" t="str">
        <f t="shared" si="198"/>
        <v/>
      </c>
      <c r="U312" s="147" t="str">
        <f t="shared" si="199"/>
        <v/>
      </c>
      <c r="V312" s="148" t="e">
        <f t="shared" si="200"/>
        <v>#VALUE!</v>
      </c>
      <c r="W312" s="149" t="str">
        <f t="shared" si="201"/>
        <v/>
      </c>
      <c r="X312" s="192"/>
      <c r="Y312" s="193"/>
      <c r="Z312" s="163"/>
      <c r="AA312" s="163"/>
      <c r="AB312" s="163"/>
      <c r="AC312" s="163"/>
      <c r="AD312" s="163"/>
      <c r="AE312" s="163"/>
      <c r="AF312" s="163"/>
      <c r="AG312" s="163"/>
      <c r="AH312" s="163"/>
      <c r="AI312" s="163"/>
      <c r="AJ312" s="163"/>
      <c r="AK312" s="163"/>
      <c r="AL312" s="154" t="str">
        <f t="shared" si="220"/>
        <v/>
      </c>
      <c r="AM312" s="47"/>
      <c r="AN312" s="149">
        <f t="shared" si="203"/>
        <v>0</v>
      </c>
      <c r="AP312" s="185">
        <f t="shared" si="216"/>
        <v>0</v>
      </c>
      <c r="AQ312" s="185">
        <f t="shared" si="217"/>
        <v>0</v>
      </c>
      <c r="AR312" s="186">
        <f t="shared" si="218"/>
        <v>0</v>
      </c>
      <c r="AS312" s="186">
        <f t="shared" si="204"/>
        <v>0</v>
      </c>
      <c r="AT312" s="186">
        <f t="shared" si="205"/>
        <v>0</v>
      </c>
      <c r="AU312" s="186">
        <f t="shared" si="206"/>
        <v>0</v>
      </c>
      <c r="AV312" s="186">
        <f t="shared" si="207"/>
        <v>0</v>
      </c>
      <c r="AW312" s="186">
        <f t="shared" si="208"/>
        <v>0</v>
      </c>
      <c r="AX312" s="186">
        <f t="shared" si="209"/>
        <v>0</v>
      </c>
      <c r="AY312" s="186">
        <f t="shared" si="210"/>
        <v>0</v>
      </c>
      <c r="AZ312" s="186">
        <f t="shared" si="211"/>
        <v>0</v>
      </c>
      <c r="BA312" s="186">
        <f t="shared" si="212"/>
        <v>0</v>
      </c>
      <c r="BB312" s="186">
        <f t="shared" si="213"/>
        <v>0</v>
      </c>
      <c r="BC312" s="186">
        <f t="shared" si="214"/>
        <v>0</v>
      </c>
    </row>
    <row r="313" spans="2:55" x14ac:dyDescent="0.3">
      <c r="B313" s="24">
        <v>308</v>
      </c>
      <c r="C313" s="168"/>
      <c r="D313" s="168"/>
      <c r="E313" s="168"/>
      <c r="F313" s="167"/>
      <c r="G313" s="361"/>
      <c r="H313" s="364"/>
      <c r="I313" s="219"/>
      <c r="J313" s="115"/>
      <c r="K313" s="115"/>
      <c r="L313" s="30"/>
      <c r="M313" s="170"/>
      <c r="N313" s="171"/>
      <c r="O313" s="171"/>
      <c r="P313" s="149">
        <f>IFERROR(O313,"")</f>
        <v>0</v>
      </c>
      <c r="Q313" s="147" t="str">
        <f>IF(N313="","",IF(N313="","",IF(N313-P313="","",N313-P313)))</f>
        <v/>
      </c>
      <c r="R313" s="147" t="str">
        <f>IF(Q313="","",IF(Q313*Z313+Q313*AA313+Q313*AB313=0,"",Q313*Z313+Q313*AA313+Q313*AB313))</f>
        <v/>
      </c>
      <c r="S313" s="147" t="str">
        <f>IF(Q313="","",IF(Q313*AC313+Q313*AD313+Q313*AE313=0,"",Q313*AC313+Q313*AD313+Q313*AE313))</f>
        <v/>
      </c>
      <c r="T313" s="147" t="str">
        <f>IF(Q313="","",IF(Q313*AF313+Q313*AG313+Q313*AH313=0,"",Q313*AF313+Q313*AG313+Q313*AH313))</f>
        <v/>
      </c>
      <c r="U313" s="147" t="str">
        <f>IF(Q313="","",IF(Q313*AI313+Q313*AJ313+Q313*AK313=0,"",Q313*AI313+Q313*AJ313+Q313*AK313))</f>
        <v/>
      </c>
      <c r="V313" s="148" t="e">
        <f>N313*AL313</f>
        <v>#VALUE!</v>
      </c>
      <c r="W313" s="149" t="str">
        <f>IF(SUM(R313:U313)&lt;=0,"",SUM(R313:U313))</f>
        <v/>
      </c>
      <c r="X313" s="192"/>
      <c r="Y313" s="193"/>
      <c r="Z313" s="163"/>
      <c r="AA313" s="163"/>
      <c r="AB313" s="163"/>
      <c r="AC313" s="163"/>
      <c r="AD313" s="163"/>
      <c r="AE313" s="163"/>
      <c r="AF313" s="163"/>
      <c r="AG313" s="163"/>
      <c r="AH313" s="163"/>
      <c r="AI313" s="163"/>
      <c r="AJ313" s="163"/>
      <c r="AK313" s="163"/>
      <c r="AL313" s="154" t="str">
        <f>IF(SUM(Z313:AK313)=0,"",SUM(Z313:AK313))</f>
        <v/>
      </c>
      <c r="AM313" s="47"/>
      <c r="AN313" s="149">
        <f>IFERROR(O313*AL313,0)</f>
        <v>0</v>
      </c>
      <c r="AP313" s="185">
        <f>F313</f>
        <v>0</v>
      </c>
      <c r="AQ313" s="185">
        <f>G313</f>
        <v>0</v>
      </c>
      <c r="AR313" s="186">
        <f t="shared" ref="AR313:BC313" si="239">IFERROR($Q313*Z313,0)</f>
        <v>0</v>
      </c>
      <c r="AS313" s="186">
        <f t="shared" si="239"/>
        <v>0</v>
      </c>
      <c r="AT313" s="186">
        <f t="shared" si="239"/>
        <v>0</v>
      </c>
      <c r="AU313" s="186">
        <f t="shared" si="239"/>
        <v>0</v>
      </c>
      <c r="AV313" s="186">
        <f t="shared" si="239"/>
        <v>0</v>
      </c>
      <c r="AW313" s="186">
        <f t="shared" si="239"/>
        <v>0</v>
      </c>
      <c r="AX313" s="186">
        <f t="shared" si="239"/>
        <v>0</v>
      </c>
      <c r="AY313" s="186">
        <f t="shared" si="239"/>
        <v>0</v>
      </c>
      <c r="AZ313" s="186">
        <f t="shared" si="239"/>
        <v>0</v>
      </c>
      <c r="BA313" s="186">
        <f t="shared" si="239"/>
        <v>0</v>
      </c>
      <c r="BB313" s="186">
        <f t="shared" si="239"/>
        <v>0</v>
      </c>
      <c r="BC313" s="186">
        <f t="shared" si="239"/>
        <v>0</v>
      </c>
    </row>
    <row r="314" spans="2:55" x14ac:dyDescent="0.3">
      <c r="B314" s="24">
        <v>309</v>
      </c>
      <c r="C314" s="167"/>
      <c r="D314" s="168"/>
      <c r="E314" s="167"/>
      <c r="F314" s="167"/>
      <c r="G314" s="361"/>
      <c r="H314" s="364"/>
      <c r="I314" s="219"/>
      <c r="J314" s="115"/>
      <c r="K314" s="115"/>
      <c r="L314" s="33"/>
      <c r="M314" s="170"/>
      <c r="N314" s="233"/>
      <c r="O314" s="171"/>
      <c r="P314" s="147">
        <f t="shared" si="215"/>
        <v>0</v>
      </c>
      <c r="Q314" s="147" t="str">
        <f>IF(N314="","",IF(N314="","",IF(N314-P314="","",N314-P314)))</f>
        <v/>
      </c>
      <c r="R314" s="147" t="str">
        <f>IF(Q314="","",IF(Q314*Z314+Q314*AA314+Q314*AB314=0,"",Q314*Z314+Q314*AA314+Q314*AB314))</f>
        <v/>
      </c>
      <c r="S314" s="147" t="str">
        <f>IF(Q314="","",IF(Q314*AC314+Q314*AD314+Q314*AE314=0,"",Q314*AC314+Q314*AD314+Q314*AE314))</f>
        <v/>
      </c>
      <c r="T314" s="147" t="str">
        <f>IF(Q314="","",IF(Q314*AF314+Q314*AG314+Q314*AH314=0,"",Q314*AF314+Q314*AG314+Q314*AH314))</f>
        <v/>
      </c>
      <c r="U314" s="147" t="str">
        <f>IF(Q314="","",IF(Q314*AI314+Q314*AJ314+Q314*AK314=0,"",Q314*AI314+Q314*AJ314+Q314*AK314))</f>
        <v/>
      </c>
      <c r="V314" s="148" t="e">
        <f>N314*AL314</f>
        <v>#VALUE!</v>
      </c>
      <c r="W314" s="149" t="str">
        <f>IF(SUM(R314:U314)&lt;=0,"",SUM(R314:U314))</f>
        <v/>
      </c>
      <c r="X314" s="192"/>
      <c r="Y314" s="193"/>
      <c r="Z314" s="163"/>
      <c r="AA314" s="163"/>
      <c r="AB314" s="163"/>
      <c r="AC314" s="163"/>
      <c r="AD314" s="163"/>
      <c r="AE314" s="163"/>
      <c r="AF314" s="163"/>
      <c r="AG314" s="163"/>
      <c r="AH314" s="163"/>
      <c r="AI314" s="163"/>
      <c r="AJ314" s="163"/>
      <c r="AK314" s="163"/>
      <c r="AL314" s="154" t="str">
        <f>IF(SUM(Z314:AK314)=0,"",SUM(Z314:AK314))</f>
        <v/>
      </c>
      <c r="AM314" s="47"/>
      <c r="AN314" s="149">
        <f>IFERROR(O314*AL314,0)</f>
        <v>0</v>
      </c>
      <c r="AP314" s="185">
        <f t="shared" si="216"/>
        <v>0</v>
      </c>
      <c r="AQ314" s="185">
        <f t="shared" si="217"/>
        <v>0</v>
      </c>
      <c r="AR314" s="186">
        <f t="shared" si="218"/>
        <v>0</v>
      </c>
      <c r="AS314" s="186">
        <f t="shared" si="204"/>
        <v>0</v>
      </c>
      <c r="AT314" s="186">
        <f t="shared" si="205"/>
        <v>0</v>
      </c>
      <c r="AU314" s="186">
        <f t="shared" si="206"/>
        <v>0</v>
      </c>
      <c r="AV314" s="186">
        <f t="shared" si="207"/>
        <v>0</v>
      </c>
      <c r="AW314" s="186">
        <f t="shared" si="208"/>
        <v>0</v>
      </c>
      <c r="AX314" s="186">
        <f t="shared" si="209"/>
        <v>0</v>
      </c>
      <c r="AY314" s="186">
        <f t="shared" si="210"/>
        <v>0</v>
      </c>
      <c r="AZ314" s="186">
        <f t="shared" si="211"/>
        <v>0</v>
      </c>
      <c r="BA314" s="186">
        <f t="shared" si="212"/>
        <v>0</v>
      </c>
      <c r="BB314" s="186">
        <f t="shared" si="213"/>
        <v>0</v>
      </c>
      <c r="BC314" s="186">
        <f t="shared" si="214"/>
        <v>0</v>
      </c>
    </row>
    <row r="315" spans="2:55" x14ac:dyDescent="0.3">
      <c r="B315" s="24">
        <v>310</v>
      </c>
      <c r="C315" s="167"/>
      <c r="D315" s="168"/>
      <c r="E315" s="167"/>
      <c r="F315" s="167"/>
      <c r="G315" s="361"/>
      <c r="H315" s="364"/>
      <c r="I315" s="219"/>
      <c r="J315" s="115"/>
      <c r="K315" s="115"/>
      <c r="L315" s="33"/>
      <c r="M315" s="170"/>
      <c r="N315" s="233"/>
      <c r="O315" s="171"/>
      <c r="P315" s="147">
        <f t="shared" si="215"/>
        <v>0</v>
      </c>
      <c r="Q315" s="147" t="str">
        <f t="shared" si="219"/>
        <v/>
      </c>
      <c r="R315" s="147" t="str">
        <f t="shared" si="196"/>
        <v/>
      </c>
      <c r="S315" s="147" t="str">
        <f t="shared" si="197"/>
        <v/>
      </c>
      <c r="T315" s="147" t="str">
        <f t="shared" si="198"/>
        <v/>
      </c>
      <c r="U315" s="147" t="str">
        <f t="shared" si="199"/>
        <v/>
      </c>
      <c r="V315" s="148" t="e">
        <f t="shared" si="200"/>
        <v>#VALUE!</v>
      </c>
      <c r="W315" s="149" t="str">
        <f t="shared" si="201"/>
        <v/>
      </c>
      <c r="X315" s="192"/>
      <c r="Y315" s="193"/>
      <c r="Z315" s="163"/>
      <c r="AA315" s="163"/>
      <c r="AB315" s="163"/>
      <c r="AC315" s="163"/>
      <c r="AD315" s="163"/>
      <c r="AE315" s="163"/>
      <c r="AF315" s="163"/>
      <c r="AG315" s="163"/>
      <c r="AH315" s="163"/>
      <c r="AI315" s="163"/>
      <c r="AJ315" s="163"/>
      <c r="AK315" s="163"/>
      <c r="AL315" s="154" t="str">
        <f t="shared" si="220"/>
        <v/>
      </c>
      <c r="AM315" s="47"/>
      <c r="AN315" s="149">
        <f t="shared" si="203"/>
        <v>0</v>
      </c>
      <c r="AP315" s="185">
        <f t="shared" si="216"/>
        <v>0</v>
      </c>
      <c r="AQ315" s="185">
        <f t="shared" si="217"/>
        <v>0</v>
      </c>
      <c r="AR315" s="186">
        <f t="shared" si="218"/>
        <v>0</v>
      </c>
      <c r="AS315" s="186">
        <f t="shared" si="204"/>
        <v>0</v>
      </c>
      <c r="AT315" s="186">
        <f t="shared" si="205"/>
        <v>0</v>
      </c>
      <c r="AU315" s="186">
        <f t="shared" si="206"/>
        <v>0</v>
      </c>
      <c r="AV315" s="186">
        <f t="shared" si="207"/>
        <v>0</v>
      </c>
      <c r="AW315" s="186">
        <f t="shared" si="208"/>
        <v>0</v>
      </c>
      <c r="AX315" s="186">
        <f t="shared" si="209"/>
        <v>0</v>
      </c>
      <c r="AY315" s="186">
        <f t="shared" si="210"/>
        <v>0</v>
      </c>
      <c r="AZ315" s="186">
        <f t="shared" si="211"/>
        <v>0</v>
      </c>
      <c r="BA315" s="186">
        <f t="shared" si="212"/>
        <v>0</v>
      </c>
      <c r="BB315" s="186">
        <f t="shared" si="213"/>
        <v>0</v>
      </c>
      <c r="BC315" s="186">
        <f t="shared" si="214"/>
        <v>0</v>
      </c>
    </row>
    <row r="316" spans="2:55" x14ac:dyDescent="0.3">
      <c r="B316" s="24">
        <v>311</v>
      </c>
      <c r="C316" s="167"/>
      <c r="D316" s="168"/>
      <c r="E316" s="167"/>
      <c r="F316" s="167"/>
      <c r="G316" s="361"/>
      <c r="H316" s="364"/>
      <c r="I316" s="219"/>
      <c r="J316" s="115"/>
      <c r="K316" s="115"/>
      <c r="L316" s="33"/>
      <c r="M316" s="170"/>
      <c r="N316" s="233"/>
      <c r="O316" s="171"/>
      <c r="P316" s="147">
        <f t="shared" si="215"/>
        <v>0</v>
      </c>
      <c r="Q316" s="147" t="str">
        <f t="shared" si="219"/>
        <v/>
      </c>
      <c r="R316" s="147" t="str">
        <f t="shared" si="196"/>
        <v/>
      </c>
      <c r="S316" s="147" t="str">
        <f t="shared" si="197"/>
        <v/>
      </c>
      <c r="T316" s="147" t="str">
        <f t="shared" si="198"/>
        <v/>
      </c>
      <c r="U316" s="147" t="str">
        <f t="shared" si="199"/>
        <v/>
      </c>
      <c r="V316" s="148" t="e">
        <f t="shared" si="200"/>
        <v>#VALUE!</v>
      </c>
      <c r="W316" s="149" t="str">
        <f t="shared" si="201"/>
        <v/>
      </c>
      <c r="X316" s="192"/>
      <c r="Y316" s="193"/>
      <c r="Z316" s="163"/>
      <c r="AA316" s="163"/>
      <c r="AB316" s="163"/>
      <c r="AC316" s="163"/>
      <c r="AD316" s="163"/>
      <c r="AE316" s="163"/>
      <c r="AF316" s="163"/>
      <c r="AG316" s="163"/>
      <c r="AH316" s="163"/>
      <c r="AI316" s="163"/>
      <c r="AJ316" s="163"/>
      <c r="AK316" s="163"/>
      <c r="AL316" s="154" t="str">
        <f t="shared" si="220"/>
        <v/>
      </c>
      <c r="AM316" s="47"/>
      <c r="AN316" s="149">
        <f t="shared" si="203"/>
        <v>0</v>
      </c>
      <c r="AP316" s="185">
        <f t="shared" si="216"/>
        <v>0</v>
      </c>
      <c r="AQ316" s="185">
        <f t="shared" si="217"/>
        <v>0</v>
      </c>
      <c r="AR316" s="186">
        <f t="shared" si="218"/>
        <v>0</v>
      </c>
      <c r="AS316" s="186">
        <f t="shared" si="204"/>
        <v>0</v>
      </c>
      <c r="AT316" s="186">
        <f t="shared" si="205"/>
        <v>0</v>
      </c>
      <c r="AU316" s="186">
        <f t="shared" si="206"/>
        <v>0</v>
      </c>
      <c r="AV316" s="186">
        <f t="shared" si="207"/>
        <v>0</v>
      </c>
      <c r="AW316" s="186">
        <f t="shared" si="208"/>
        <v>0</v>
      </c>
      <c r="AX316" s="186">
        <f t="shared" si="209"/>
        <v>0</v>
      </c>
      <c r="AY316" s="186">
        <f t="shared" si="210"/>
        <v>0</v>
      </c>
      <c r="AZ316" s="186">
        <f t="shared" si="211"/>
        <v>0</v>
      </c>
      <c r="BA316" s="186">
        <f t="shared" si="212"/>
        <v>0</v>
      </c>
      <c r="BB316" s="186">
        <f t="shared" si="213"/>
        <v>0</v>
      </c>
      <c r="BC316" s="186">
        <f t="shared" si="214"/>
        <v>0</v>
      </c>
    </row>
    <row r="317" spans="2:55" x14ac:dyDescent="0.3">
      <c r="B317" s="24">
        <v>312</v>
      </c>
      <c r="C317" s="167"/>
      <c r="D317" s="168"/>
      <c r="E317" s="167"/>
      <c r="F317" s="167"/>
      <c r="G317" s="361"/>
      <c r="H317" s="364"/>
      <c r="I317" s="219"/>
      <c r="J317" s="115"/>
      <c r="K317" s="115"/>
      <c r="L317" s="30"/>
      <c r="M317" s="170"/>
      <c r="N317" s="171"/>
      <c r="O317" s="171"/>
      <c r="P317" s="149">
        <f t="shared" si="215"/>
        <v>0</v>
      </c>
      <c r="Q317" s="147" t="str">
        <f t="shared" si="219"/>
        <v/>
      </c>
      <c r="R317" s="147" t="str">
        <f t="shared" si="196"/>
        <v/>
      </c>
      <c r="S317" s="147" t="str">
        <f t="shared" si="197"/>
        <v/>
      </c>
      <c r="T317" s="147" t="str">
        <f t="shared" si="198"/>
        <v/>
      </c>
      <c r="U317" s="147" t="str">
        <f t="shared" si="199"/>
        <v/>
      </c>
      <c r="V317" s="148" t="e">
        <f t="shared" si="200"/>
        <v>#VALUE!</v>
      </c>
      <c r="W317" s="149" t="str">
        <f t="shared" si="201"/>
        <v/>
      </c>
      <c r="X317" s="192"/>
      <c r="Y317" s="193"/>
      <c r="Z317" s="163"/>
      <c r="AA317" s="163"/>
      <c r="AB317" s="163"/>
      <c r="AC317" s="163"/>
      <c r="AD317" s="163"/>
      <c r="AE317" s="163"/>
      <c r="AF317" s="163"/>
      <c r="AG317" s="163"/>
      <c r="AH317" s="163"/>
      <c r="AI317" s="163"/>
      <c r="AJ317" s="163"/>
      <c r="AK317" s="163"/>
      <c r="AL317" s="154" t="str">
        <f t="shared" si="220"/>
        <v/>
      </c>
      <c r="AM317" s="47"/>
      <c r="AN317" s="149">
        <f t="shared" si="203"/>
        <v>0</v>
      </c>
      <c r="AP317" s="185">
        <f t="shared" si="216"/>
        <v>0</v>
      </c>
      <c r="AQ317" s="185">
        <f t="shared" si="217"/>
        <v>0</v>
      </c>
      <c r="AR317" s="186">
        <f t="shared" si="218"/>
        <v>0</v>
      </c>
      <c r="AS317" s="186">
        <f t="shared" si="204"/>
        <v>0</v>
      </c>
      <c r="AT317" s="186">
        <f t="shared" si="205"/>
        <v>0</v>
      </c>
      <c r="AU317" s="186">
        <f t="shared" si="206"/>
        <v>0</v>
      </c>
      <c r="AV317" s="186">
        <f t="shared" si="207"/>
        <v>0</v>
      </c>
      <c r="AW317" s="186">
        <f t="shared" si="208"/>
        <v>0</v>
      </c>
      <c r="AX317" s="186">
        <f t="shared" si="209"/>
        <v>0</v>
      </c>
      <c r="AY317" s="186">
        <f t="shared" si="210"/>
        <v>0</v>
      </c>
      <c r="AZ317" s="186">
        <f t="shared" si="211"/>
        <v>0</v>
      </c>
      <c r="BA317" s="186">
        <f t="shared" si="212"/>
        <v>0</v>
      </c>
      <c r="BB317" s="186">
        <f t="shared" si="213"/>
        <v>0</v>
      </c>
      <c r="BC317" s="186">
        <f t="shared" si="214"/>
        <v>0</v>
      </c>
    </row>
    <row r="318" spans="2:55" x14ac:dyDescent="0.3">
      <c r="B318" s="24">
        <v>313</v>
      </c>
      <c r="C318" s="168"/>
      <c r="D318" s="168"/>
      <c r="E318" s="362"/>
      <c r="F318" s="167"/>
      <c r="G318" s="361"/>
      <c r="H318" s="364"/>
      <c r="I318" s="219"/>
      <c r="J318" s="115"/>
      <c r="K318" s="115"/>
      <c r="L318" s="30"/>
      <c r="M318" s="170"/>
      <c r="N318" s="171"/>
      <c r="O318" s="171"/>
      <c r="P318" s="149">
        <f t="shared" si="215"/>
        <v>0</v>
      </c>
      <c r="Q318" s="147" t="str">
        <f t="shared" si="219"/>
        <v/>
      </c>
      <c r="R318" s="147" t="str">
        <f t="shared" si="196"/>
        <v/>
      </c>
      <c r="S318" s="147" t="str">
        <f t="shared" si="197"/>
        <v/>
      </c>
      <c r="T318" s="147" t="str">
        <f t="shared" si="198"/>
        <v/>
      </c>
      <c r="U318" s="147" t="str">
        <f t="shared" si="199"/>
        <v/>
      </c>
      <c r="V318" s="148" t="e">
        <f t="shared" si="200"/>
        <v>#VALUE!</v>
      </c>
      <c r="W318" s="149" t="str">
        <f t="shared" si="201"/>
        <v/>
      </c>
      <c r="X318" s="192"/>
      <c r="Y318" s="193"/>
      <c r="Z318" s="163"/>
      <c r="AA318" s="163"/>
      <c r="AB318" s="163"/>
      <c r="AC318" s="163"/>
      <c r="AD318" s="163"/>
      <c r="AE318" s="163"/>
      <c r="AF318" s="163"/>
      <c r="AG318" s="163"/>
      <c r="AH318" s="196"/>
      <c r="AI318" s="163"/>
      <c r="AJ318" s="163"/>
      <c r="AK318" s="163"/>
      <c r="AL318" s="154" t="str">
        <f t="shared" si="220"/>
        <v/>
      </c>
      <c r="AM318" s="47"/>
      <c r="AN318" s="149">
        <f t="shared" si="203"/>
        <v>0</v>
      </c>
      <c r="AP318" s="185">
        <f t="shared" si="216"/>
        <v>0</v>
      </c>
      <c r="AQ318" s="185">
        <f t="shared" si="217"/>
        <v>0</v>
      </c>
      <c r="AR318" s="186">
        <f t="shared" si="218"/>
        <v>0</v>
      </c>
      <c r="AS318" s="186">
        <f t="shared" si="204"/>
        <v>0</v>
      </c>
      <c r="AT318" s="186">
        <f t="shared" si="205"/>
        <v>0</v>
      </c>
      <c r="AU318" s="186">
        <f t="shared" si="206"/>
        <v>0</v>
      </c>
      <c r="AV318" s="186">
        <f t="shared" si="207"/>
        <v>0</v>
      </c>
      <c r="AW318" s="186">
        <f t="shared" si="208"/>
        <v>0</v>
      </c>
      <c r="AX318" s="186">
        <f t="shared" si="209"/>
        <v>0</v>
      </c>
      <c r="AY318" s="186">
        <f t="shared" si="210"/>
        <v>0</v>
      </c>
      <c r="AZ318" s="186">
        <f t="shared" si="211"/>
        <v>0</v>
      </c>
      <c r="BA318" s="186">
        <f t="shared" si="212"/>
        <v>0</v>
      </c>
      <c r="BB318" s="186">
        <f t="shared" si="213"/>
        <v>0</v>
      </c>
      <c r="BC318" s="186">
        <f t="shared" si="214"/>
        <v>0</v>
      </c>
    </row>
    <row r="319" spans="2:55" x14ac:dyDescent="0.3">
      <c r="B319" s="24">
        <v>314</v>
      </c>
      <c r="C319" s="167"/>
      <c r="D319" s="168"/>
      <c r="E319" s="168"/>
      <c r="F319" s="167"/>
      <c r="G319" s="361"/>
      <c r="H319" s="364"/>
      <c r="I319" s="219"/>
      <c r="J319" s="115"/>
      <c r="K319" s="115"/>
      <c r="L319" s="30"/>
      <c r="M319" s="170"/>
      <c r="N319" s="171"/>
      <c r="O319" s="171"/>
      <c r="P319" s="149">
        <f t="shared" si="215"/>
        <v>0</v>
      </c>
      <c r="Q319" s="147" t="str">
        <f t="shared" si="219"/>
        <v/>
      </c>
      <c r="R319" s="147" t="str">
        <f t="shared" si="196"/>
        <v/>
      </c>
      <c r="S319" s="147" t="str">
        <f t="shared" si="197"/>
        <v/>
      </c>
      <c r="T319" s="147" t="str">
        <f t="shared" si="198"/>
        <v/>
      </c>
      <c r="U319" s="147" t="str">
        <f t="shared" si="199"/>
        <v/>
      </c>
      <c r="V319" s="148" t="e">
        <f t="shared" si="200"/>
        <v>#VALUE!</v>
      </c>
      <c r="W319" s="149" t="str">
        <f t="shared" si="201"/>
        <v/>
      </c>
      <c r="X319" s="192"/>
      <c r="Y319" s="193"/>
      <c r="Z319" s="163"/>
      <c r="AA319" s="163"/>
      <c r="AB319" s="163"/>
      <c r="AC319" s="163"/>
      <c r="AD319" s="163"/>
      <c r="AE319" s="163"/>
      <c r="AF319" s="163"/>
      <c r="AG319" s="163"/>
      <c r="AH319" s="163"/>
      <c r="AI319" s="163"/>
      <c r="AJ319" s="163"/>
      <c r="AK319" s="163"/>
      <c r="AL319" s="154" t="str">
        <f t="shared" si="220"/>
        <v/>
      </c>
      <c r="AM319" s="47"/>
      <c r="AN319" s="149">
        <f t="shared" si="203"/>
        <v>0</v>
      </c>
      <c r="AP319" s="185">
        <f t="shared" si="216"/>
        <v>0</v>
      </c>
      <c r="AQ319" s="185">
        <f t="shared" si="217"/>
        <v>0</v>
      </c>
      <c r="AR319" s="186">
        <f t="shared" si="218"/>
        <v>0</v>
      </c>
      <c r="AS319" s="186">
        <f t="shared" si="204"/>
        <v>0</v>
      </c>
      <c r="AT319" s="186">
        <f t="shared" si="205"/>
        <v>0</v>
      </c>
      <c r="AU319" s="186">
        <f t="shared" si="206"/>
        <v>0</v>
      </c>
      <c r="AV319" s="186">
        <f t="shared" si="207"/>
        <v>0</v>
      </c>
      <c r="AW319" s="186">
        <f t="shared" si="208"/>
        <v>0</v>
      </c>
      <c r="AX319" s="186">
        <f t="shared" si="209"/>
        <v>0</v>
      </c>
      <c r="AY319" s="186">
        <f t="shared" si="210"/>
        <v>0</v>
      </c>
      <c r="AZ319" s="186">
        <f t="shared" si="211"/>
        <v>0</v>
      </c>
      <c r="BA319" s="186">
        <f t="shared" si="212"/>
        <v>0</v>
      </c>
      <c r="BB319" s="186">
        <f t="shared" si="213"/>
        <v>0</v>
      </c>
      <c r="BC319" s="186">
        <f t="shared" si="214"/>
        <v>0</v>
      </c>
    </row>
    <row r="320" spans="2:55" x14ac:dyDescent="0.3">
      <c r="B320" s="24">
        <v>315</v>
      </c>
      <c r="C320" s="168"/>
      <c r="D320" s="167"/>
      <c r="E320" s="167"/>
      <c r="F320" s="167"/>
      <c r="G320" s="361"/>
      <c r="H320" s="362"/>
      <c r="I320" s="220"/>
      <c r="J320" s="115"/>
      <c r="K320" s="115"/>
      <c r="L320" s="33"/>
      <c r="M320" s="170"/>
      <c r="N320" s="171"/>
      <c r="O320" s="171"/>
      <c r="P320" s="149">
        <f>IFERROR(O320,"")</f>
        <v>0</v>
      </c>
      <c r="Q320" s="147" t="str">
        <f>IF(N320="","",IF(N320="","",IF(N320-P320="","",N320-P320)))</f>
        <v/>
      </c>
      <c r="R320" s="147" t="str">
        <f>IF(Q320="","",IF(Q320*Z320+Q320*AA320+Q320*AB320=0,"",Q320*Z320+Q320*AA320+Q320*AB320))</f>
        <v/>
      </c>
      <c r="S320" s="147" t="str">
        <f>IF(Q320="","",IF(Q320*AC320+Q320*AD320+Q320*AE320=0,"",Q320*AC320+Q320*AD320+Q320*AE320))</f>
        <v/>
      </c>
      <c r="T320" s="147" t="str">
        <f>IF(Q320="","",IF(Q320*AF320+Q320*AG320+Q320*AH320=0,"",Q320*AF320+Q320*AG320+Q320*AH320))</f>
        <v/>
      </c>
      <c r="U320" s="147" t="str">
        <f>IF(Q320="","",IF(Q320*AI320+Q320*AJ320+Q320*AK320=0,"",Q320*AI320+Q320*AJ320+Q320*AK320))</f>
        <v/>
      </c>
      <c r="V320" s="148" t="e">
        <f>N320*AL320</f>
        <v>#VALUE!</v>
      </c>
      <c r="W320" s="149" t="str">
        <f>IF(SUM(R320:U320)&lt;=0,"",SUM(R320:U320))</f>
        <v/>
      </c>
      <c r="X320" s="192"/>
      <c r="Y320" s="193"/>
      <c r="Z320" s="163"/>
      <c r="AA320" s="163"/>
      <c r="AB320" s="163"/>
      <c r="AC320" s="163"/>
      <c r="AD320" s="163"/>
      <c r="AE320" s="163"/>
      <c r="AF320" s="163"/>
      <c r="AG320" s="163"/>
      <c r="AH320" s="163"/>
      <c r="AI320" s="163"/>
      <c r="AJ320" s="163"/>
      <c r="AK320" s="163"/>
      <c r="AL320" s="154" t="str">
        <f>IF(SUM(Z320:AK320)=0,"",SUM(Z320:AK320))</f>
        <v/>
      </c>
      <c r="AM320" s="47"/>
      <c r="AN320" s="149">
        <f>IFERROR(O320*AL320,0)</f>
        <v>0</v>
      </c>
      <c r="AP320" s="185">
        <f>F320</f>
        <v>0</v>
      </c>
      <c r="AQ320" s="185">
        <f>G320</f>
        <v>0</v>
      </c>
      <c r="AR320" s="186">
        <f t="shared" ref="AR320:BC320" si="240">IFERROR($Q320*Z320,0)</f>
        <v>0</v>
      </c>
      <c r="AS320" s="186">
        <f t="shared" si="240"/>
        <v>0</v>
      </c>
      <c r="AT320" s="186">
        <f t="shared" si="240"/>
        <v>0</v>
      </c>
      <c r="AU320" s="186">
        <f t="shared" si="240"/>
        <v>0</v>
      </c>
      <c r="AV320" s="186">
        <f t="shared" si="240"/>
        <v>0</v>
      </c>
      <c r="AW320" s="186">
        <f t="shared" si="240"/>
        <v>0</v>
      </c>
      <c r="AX320" s="186">
        <f t="shared" si="240"/>
        <v>0</v>
      </c>
      <c r="AY320" s="186">
        <f t="shared" si="240"/>
        <v>0</v>
      </c>
      <c r="AZ320" s="186">
        <f t="shared" si="240"/>
        <v>0</v>
      </c>
      <c r="BA320" s="186">
        <f t="shared" si="240"/>
        <v>0</v>
      </c>
      <c r="BB320" s="186">
        <f t="shared" si="240"/>
        <v>0</v>
      </c>
      <c r="BC320" s="186">
        <f t="shared" si="240"/>
        <v>0</v>
      </c>
    </row>
    <row r="321" spans="2:55" x14ac:dyDescent="0.3">
      <c r="B321" s="24">
        <v>316</v>
      </c>
      <c r="C321" s="168"/>
      <c r="D321" s="167"/>
      <c r="E321" s="167"/>
      <c r="F321" s="167"/>
      <c r="G321" s="361"/>
      <c r="H321" s="362"/>
      <c r="I321" s="220"/>
      <c r="J321" s="115"/>
      <c r="K321" s="115"/>
      <c r="L321" s="31"/>
      <c r="M321" s="170"/>
      <c r="N321" s="171"/>
      <c r="O321" s="171"/>
      <c r="P321" s="149">
        <f t="shared" si="215"/>
        <v>0</v>
      </c>
      <c r="Q321" s="147" t="str">
        <f t="shared" si="219"/>
        <v/>
      </c>
      <c r="R321" s="147" t="str">
        <f t="shared" si="196"/>
        <v/>
      </c>
      <c r="S321" s="147" t="str">
        <f t="shared" si="197"/>
        <v/>
      </c>
      <c r="T321" s="147" t="str">
        <f t="shared" si="198"/>
        <v/>
      </c>
      <c r="U321" s="147" t="str">
        <f t="shared" si="199"/>
        <v/>
      </c>
      <c r="V321" s="148" t="e">
        <f t="shared" si="200"/>
        <v>#VALUE!</v>
      </c>
      <c r="W321" s="149" t="str">
        <f t="shared" si="201"/>
        <v/>
      </c>
      <c r="X321" s="192"/>
      <c r="Y321" s="193"/>
      <c r="Z321" s="163"/>
      <c r="AA321" s="163"/>
      <c r="AB321" s="163"/>
      <c r="AC321" s="163"/>
      <c r="AD321" s="163"/>
      <c r="AE321" s="163"/>
      <c r="AF321" s="163"/>
      <c r="AG321" s="163"/>
      <c r="AH321" s="199"/>
      <c r="AI321" s="163"/>
      <c r="AJ321" s="163"/>
      <c r="AK321" s="163"/>
      <c r="AL321" s="154" t="str">
        <f t="shared" si="220"/>
        <v/>
      </c>
      <c r="AM321" s="47"/>
      <c r="AN321" s="149">
        <f t="shared" si="203"/>
        <v>0</v>
      </c>
      <c r="AP321" s="185">
        <f t="shared" si="216"/>
        <v>0</v>
      </c>
      <c r="AQ321" s="185">
        <f t="shared" si="217"/>
        <v>0</v>
      </c>
      <c r="AR321" s="186">
        <f t="shared" si="218"/>
        <v>0</v>
      </c>
      <c r="AS321" s="186">
        <f t="shared" si="204"/>
        <v>0</v>
      </c>
      <c r="AT321" s="186">
        <f t="shared" si="205"/>
        <v>0</v>
      </c>
      <c r="AU321" s="186">
        <f t="shared" si="206"/>
        <v>0</v>
      </c>
      <c r="AV321" s="186">
        <f t="shared" si="207"/>
        <v>0</v>
      </c>
      <c r="AW321" s="186">
        <f t="shared" si="208"/>
        <v>0</v>
      </c>
      <c r="AX321" s="186">
        <f t="shared" si="209"/>
        <v>0</v>
      </c>
      <c r="AY321" s="186">
        <f t="shared" si="210"/>
        <v>0</v>
      </c>
      <c r="AZ321" s="186">
        <f t="shared" si="211"/>
        <v>0</v>
      </c>
      <c r="BA321" s="186">
        <f t="shared" si="212"/>
        <v>0</v>
      </c>
      <c r="BB321" s="186">
        <f t="shared" si="213"/>
        <v>0</v>
      </c>
      <c r="BC321" s="186">
        <f t="shared" si="214"/>
        <v>0</v>
      </c>
    </row>
    <row r="322" spans="2:55" x14ac:dyDescent="0.3">
      <c r="B322" s="24">
        <v>317</v>
      </c>
      <c r="C322" s="168"/>
      <c r="D322" s="167"/>
      <c r="E322" s="167"/>
      <c r="F322" s="167"/>
      <c r="G322" s="361"/>
      <c r="H322" s="362"/>
      <c r="I322" s="219"/>
      <c r="J322" s="115"/>
      <c r="K322" s="115"/>
      <c r="L322" s="31"/>
      <c r="M322" s="170"/>
      <c r="N322" s="171"/>
      <c r="O322" s="171"/>
      <c r="P322" s="149">
        <f t="shared" si="215"/>
        <v>0</v>
      </c>
      <c r="Q322" s="147" t="str">
        <f t="shared" si="219"/>
        <v/>
      </c>
      <c r="R322" s="147" t="str">
        <f t="shared" si="196"/>
        <v/>
      </c>
      <c r="S322" s="147" t="str">
        <f t="shared" si="197"/>
        <v/>
      </c>
      <c r="T322" s="147" t="str">
        <f t="shared" si="198"/>
        <v/>
      </c>
      <c r="U322" s="147" t="str">
        <f t="shared" si="199"/>
        <v/>
      </c>
      <c r="V322" s="148" t="e">
        <f t="shared" si="200"/>
        <v>#VALUE!</v>
      </c>
      <c r="W322" s="149" t="str">
        <f t="shared" si="201"/>
        <v/>
      </c>
      <c r="X322" s="192"/>
      <c r="Y322" s="193"/>
      <c r="Z322" s="163"/>
      <c r="AA322" s="163"/>
      <c r="AB322" s="163"/>
      <c r="AC322" s="163"/>
      <c r="AD322" s="163"/>
      <c r="AE322" s="163"/>
      <c r="AF322" s="163"/>
      <c r="AG322" s="163"/>
      <c r="AH322" s="163"/>
      <c r="AI322" s="163"/>
      <c r="AJ322" s="163"/>
      <c r="AK322" s="163"/>
      <c r="AL322" s="154" t="str">
        <f t="shared" si="220"/>
        <v/>
      </c>
      <c r="AM322" s="47"/>
      <c r="AN322" s="149">
        <f t="shared" si="203"/>
        <v>0</v>
      </c>
      <c r="AP322" s="185">
        <f t="shared" si="216"/>
        <v>0</v>
      </c>
      <c r="AQ322" s="185">
        <f t="shared" si="217"/>
        <v>0</v>
      </c>
      <c r="AR322" s="186">
        <f t="shared" si="218"/>
        <v>0</v>
      </c>
      <c r="AS322" s="186">
        <f t="shared" si="204"/>
        <v>0</v>
      </c>
      <c r="AT322" s="186">
        <f t="shared" si="205"/>
        <v>0</v>
      </c>
      <c r="AU322" s="186">
        <f t="shared" si="206"/>
        <v>0</v>
      </c>
      <c r="AV322" s="186">
        <f t="shared" si="207"/>
        <v>0</v>
      </c>
      <c r="AW322" s="186">
        <f t="shared" si="208"/>
        <v>0</v>
      </c>
      <c r="AX322" s="186">
        <f t="shared" si="209"/>
        <v>0</v>
      </c>
      <c r="AY322" s="186">
        <f t="shared" si="210"/>
        <v>0</v>
      </c>
      <c r="AZ322" s="186">
        <f t="shared" si="211"/>
        <v>0</v>
      </c>
      <c r="BA322" s="186">
        <f t="shared" si="212"/>
        <v>0</v>
      </c>
      <c r="BB322" s="186">
        <f t="shared" si="213"/>
        <v>0</v>
      </c>
      <c r="BC322" s="186">
        <f t="shared" si="214"/>
        <v>0</v>
      </c>
    </row>
    <row r="323" spans="2:55" x14ac:dyDescent="0.3">
      <c r="B323" s="24">
        <v>318</v>
      </c>
      <c r="C323" s="168"/>
      <c r="D323" s="167"/>
      <c r="E323" s="167"/>
      <c r="F323" s="167"/>
      <c r="G323" s="361"/>
      <c r="H323" s="362"/>
      <c r="I323" s="220"/>
      <c r="J323" s="115"/>
      <c r="K323" s="115"/>
      <c r="L323" s="31"/>
      <c r="M323" s="170"/>
      <c r="N323" s="171"/>
      <c r="O323" s="171"/>
      <c r="P323" s="149">
        <f t="shared" si="215"/>
        <v>0</v>
      </c>
      <c r="Q323" s="147" t="str">
        <f t="shared" si="219"/>
        <v/>
      </c>
      <c r="R323" s="147" t="str">
        <f t="shared" si="196"/>
        <v/>
      </c>
      <c r="S323" s="147" t="str">
        <f t="shared" si="197"/>
        <v/>
      </c>
      <c r="T323" s="147" t="str">
        <f t="shared" si="198"/>
        <v/>
      </c>
      <c r="U323" s="147" t="str">
        <f t="shared" si="199"/>
        <v/>
      </c>
      <c r="V323" s="148" t="e">
        <f t="shared" si="200"/>
        <v>#VALUE!</v>
      </c>
      <c r="W323" s="149" t="str">
        <f t="shared" si="201"/>
        <v/>
      </c>
      <c r="X323" s="189"/>
      <c r="Y323" s="190"/>
      <c r="Z323" s="191"/>
      <c r="AA323" s="191"/>
      <c r="AB323" s="191"/>
      <c r="AC323" s="191"/>
      <c r="AD323" s="191"/>
      <c r="AE323" s="191"/>
      <c r="AF323" s="191"/>
      <c r="AG323" s="191"/>
      <c r="AH323" s="163"/>
      <c r="AI323" s="191"/>
      <c r="AJ323" s="191"/>
      <c r="AK323" s="191"/>
      <c r="AL323" s="154" t="str">
        <f t="shared" si="220"/>
        <v/>
      </c>
      <c r="AM323" s="47"/>
      <c r="AN323" s="149">
        <f t="shared" si="203"/>
        <v>0</v>
      </c>
      <c r="AP323" s="185">
        <f t="shared" si="216"/>
        <v>0</v>
      </c>
      <c r="AQ323" s="185">
        <f t="shared" si="217"/>
        <v>0</v>
      </c>
      <c r="AR323" s="186">
        <f t="shared" si="218"/>
        <v>0</v>
      </c>
      <c r="AS323" s="186">
        <f t="shared" si="204"/>
        <v>0</v>
      </c>
      <c r="AT323" s="186">
        <f t="shared" si="205"/>
        <v>0</v>
      </c>
      <c r="AU323" s="186">
        <f t="shared" si="206"/>
        <v>0</v>
      </c>
      <c r="AV323" s="186">
        <f t="shared" si="207"/>
        <v>0</v>
      </c>
      <c r="AW323" s="186">
        <f t="shared" si="208"/>
        <v>0</v>
      </c>
      <c r="AX323" s="186">
        <f t="shared" si="209"/>
        <v>0</v>
      </c>
      <c r="AY323" s="186">
        <f t="shared" si="210"/>
        <v>0</v>
      </c>
      <c r="AZ323" s="186">
        <f t="shared" si="211"/>
        <v>0</v>
      </c>
      <c r="BA323" s="186">
        <f t="shared" si="212"/>
        <v>0</v>
      </c>
      <c r="BB323" s="186">
        <f t="shared" si="213"/>
        <v>0</v>
      </c>
      <c r="BC323" s="186">
        <f t="shared" si="214"/>
        <v>0</v>
      </c>
    </row>
    <row r="324" spans="2:55" x14ac:dyDescent="0.3">
      <c r="B324" s="24">
        <v>319</v>
      </c>
      <c r="C324" s="362"/>
      <c r="D324" s="362"/>
      <c r="E324" s="363"/>
      <c r="F324" s="167"/>
      <c r="G324" s="361"/>
      <c r="H324" s="168"/>
      <c r="I324" s="220"/>
      <c r="J324" s="115"/>
      <c r="K324" s="115"/>
      <c r="L324" s="31"/>
      <c r="M324" s="170"/>
      <c r="N324" s="345"/>
      <c r="O324" s="171"/>
      <c r="P324" s="149">
        <f t="shared" si="215"/>
        <v>0</v>
      </c>
      <c r="Q324" s="147" t="str">
        <f t="shared" si="219"/>
        <v/>
      </c>
      <c r="R324" s="147" t="str">
        <f t="shared" si="196"/>
        <v/>
      </c>
      <c r="S324" s="147" t="str">
        <f t="shared" si="197"/>
        <v/>
      </c>
      <c r="T324" s="147" t="str">
        <f t="shared" si="198"/>
        <v/>
      </c>
      <c r="U324" s="147" t="str">
        <f t="shared" si="199"/>
        <v/>
      </c>
      <c r="V324" s="148" t="e">
        <f t="shared" si="200"/>
        <v>#VALUE!</v>
      </c>
      <c r="W324" s="149" t="str">
        <f t="shared" si="201"/>
        <v/>
      </c>
      <c r="X324" s="192"/>
      <c r="Y324" s="193"/>
      <c r="Z324" s="163"/>
      <c r="AA324" s="163"/>
      <c r="AB324" s="163"/>
      <c r="AC324" s="163"/>
      <c r="AD324" s="163"/>
      <c r="AE324" s="163"/>
      <c r="AF324" s="163"/>
      <c r="AG324" s="163"/>
      <c r="AH324" s="163"/>
      <c r="AI324" s="163"/>
      <c r="AJ324" s="163"/>
      <c r="AK324" s="163"/>
      <c r="AL324" s="154" t="str">
        <f t="shared" si="220"/>
        <v/>
      </c>
      <c r="AM324" s="142"/>
      <c r="AN324" s="149">
        <f t="shared" si="203"/>
        <v>0</v>
      </c>
      <c r="AP324" s="185">
        <f t="shared" si="216"/>
        <v>0</v>
      </c>
      <c r="AQ324" s="185">
        <f t="shared" si="217"/>
        <v>0</v>
      </c>
      <c r="AR324" s="186">
        <f t="shared" si="218"/>
        <v>0</v>
      </c>
      <c r="AS324" s="186">
        <f t="shared" si="204"/>
        <v>0</v>
      </c>
      <c r="AT324" s="186">
        <f t="shared" si="205"/>
        <v>0</v>
      </c>
      <c r="AU324" s="186">
        <f t="shared" si="206"/>
        <v>0</v>
      </c>
      <c r="AV324" s="186">
        <f t="shared" si="207"/>
        <v>0</v>
      </c>
      <c r="AW324" s="186">
        <f t="shared" si="208"/>
        <v>0</v>
      </c>
      <c r="AX324" s="186">
        <f t="shared" si="209"/>
        <v>0</v>
      </c>
      <c r="AY324" s="186">
        <f t="shared" si="210"/>
        <v>0</v>
      </c>
      <c r="AZ324" s="186">
        <f t="shared" si="211"/>
        <v>0</v>
      </c>
      <c r="BA324" s="186">
        <f t="shared" si="212"/>
        <v>0</v>
      </c>
      <c r="BB324" s="186">
        <f t="shared" si="213"/>
        <v>0</v>
      </c>
      <c r="BC324" s="186">
        <f t="shared" si="214"/>
        <v>0</v>
      </c>
    </row>
    <row r="325" spans="2:55" x14ac:dyDescent="0.3">
      <c r="B325" s="24">
        <v>320</v>
      </c>
      <c r="C325" s="32"/>
      <c r="D325" s="32"/>
      <c r="E325" s="34"/>
      <c r="F325" s="30"/>
      <c r="G325" s="32"/>
      <c r="H325" s="34"/>
      <c r="I325" s="219"/>
      <c r="J325" s="115"/>
      <c r="K325" s="115"/>
      <c r="L325" s="33"/>
      <c r="M325" s="170"/>
      <c r="N325" s="171"/>
      <c r="O325" s="171"/>
      <c r="P325" s="149">
        <f t="shared" si="215"/>
        <v>0</v>
      </c>
      <c r="Q325" s="147" t="str">
        <f t="shared" si="219"/>
        <v/>
      </c>
      <c r="R325" s="147" t="str">
        <f t="shared" ref="R325:R387" si="241">IF(Q325="","",IF(Q325*Z325+Q325*AA325+Q325*AB325=0,"",Q325*Z325+Q325*AA325+Q325*AB325))</f>
        <v/>
      </c>
      <c r="S325" s="147" t="str">
        <f t="shared" ref="S325:S387" si="242">IF(Q325="","",IF(Q325*AC325+Q325*AD325+Q325*AE325=0,"",Q325*AC325+Q325*AD325+Q325*AE325))</f>
        <v/>
      </c>
      <c r="T325" s="147" t="str">
        <f t="shared" ref="T325:T387" si="243">IF(Q325="","",IF(Q325*AF325+Q325*AG325+Q325*AH325=0,"",Q325*AF325+Q325*AG325+Q325*AH325))</f>
        <v/>
      </c>
      <c r="U325" s="147" t="str">
        <f t="shared" ref="U325:U387" si="244">IF(Q325="","",IF(Q325*AI325+Q325*AJ325+Q325*AK325=0,"",Q325*AI325+Q325*AJ325+Q325*AK325))</f>
        <v/>
      </c>
      <c r="V325" s="148" t="e">
        <f t="shared" ref="V325:V387" si="245">N325*AL325</f>
        <v>#VALUE!</v>
      </c>
      <c r="W325" s="149" t="str">
        <f t="shared" ref="W325:W383" si="246">IF(SUM(R325:U325)&lt;=0,"",SUM(R325:U325))</f>
        <v/>
      </c>
      <c r="X325" s="192"/>
      <c r="Y325" s="193"/>
      <c r="Z325" s="163"/>
      <c r="AA325" s="163"/>
      <c r="AB325" s="163"/>
      <c r="AC325" s="163"/>
      <c r="AD325" s="163"/>
      <c r="AE325" s="163"/>
      <c r="AF325" s="163"/>
      <c r="AG325" s="163"/>
      <c r="AH325" s="163"/>
      <c r="AI325" s="163"/>
      <c r="AJ325" s="163"/>
      <c r="AK325" s="163"/>
      <c r="AL325" s="154" t="str">
        <f t="shared" si="220"/>
        <v/>
      </c>
      <c r="AM325" s="47"/>
      <c r="AN325" s="149">
        <f t="shared" ref="AN325:AN387" si="247">IFERROR(O325*AL325,0)</f>
        <v>0</v>
      </c>
      <c r="AP325" s="185">
        <f t="shared" si="216"/>
        <v>0</v>
      </c>
      <c r="AQ325" s="185">
        <f t="shared" si="217"/>
        <v>0</v>
      </c>
      <c r="AR325" s="186">
        <f t="shared" si="218"/>
        <v>0</v>
      </c>
      <c r="AS325" s="186">
        <f t="shared" si="204"/>
        <v>0</v>
      </c>
      <c r="AT325" s="186">
        <f t="shared" si="205"/>
        <v>0</v>
      </c>
      <c r="AU325" s="186">
        <f t="shared" si="206"/>
        <v>0</v>
      </c>
      <c r="AV325" s="186">
        <f t="shared" si="207"/>
        <v>0</v>
      </c>
      <c r="AW325" s="186">
        <f t="shared" si="208"/>
        <v>0</v>
      </c>
      <c r="AX325" s="186">
        <f t="shared" si="209"/>
        <v>0</v>
      </c>
      <c r="AY325" s="186">
        <f t="shared" si="210"/>
        <v>0</v>
      </c>
      <c r="AZ325" s="186">
        <f t="shared" si="211"/>
        <v>0</v>
      </c>
      <c r="BA325" s="186">
        <f t="shared" si="212"/>
        <v>0</v>
      </c>
      <c r="BB325" s="186">
        <f t="shared" si="213"/>
        <v>0</v>
      </c>
      <c r="BC325" s="186">
        <f t="shared" si="214"/>
        <v>0</v>
      </c>
    </row>
    <row r="326" spans="2:55" x14ac:dyDescent="0.3">
      <c r="B326" s="24">
        <v>321</v>
      </c>
      <c r="C326" s="32"/>
      <c r="D326" s="32"/>
      <c r="E326" s="34"/>
      <c r="F326" s="30"/>
      <c r="G326" s="32"/>
      <c r="H326" s="34"/>
      <c r="I326" s="219"/>
      <c r="J326" s="115"/>
      <c r="K326" s="115"/>
      <c r="L326" s="33"/>
      <c r="M326" s="170"/>
      <c r="N326" s="171"/>
      <c r="O326" s="171"/>
      <c r="P326" s="149">
        <f t="shared" si="215"/>
        <v>0</v>
      </c>
      <c r="Q326" s="147" t="str">
        <f t="shared" si="219"/>
        <v/>
      </c>
      <c r="R326" s="147" t="str">
        <f t="shared" si="241"/>
        <v/>
      </c>
      <c r="S326" s="147" t="str">
        <f t="shared" si="242"/>
        <v/>
      </c>
      <c r="T326" s="147" t="str">
        <f t="shared" si="243"/>
        <v/>
      </c>
      <c r="U326" s="147" t="str">
        <f t="shared" si="244"/>
        <v/>
      </c>
      <c r="V326" s="148" t="e">
        <f t="shared" si="245"/>
        <v>#VALUE!</v>
      </c>
      <c r="W326" s="149" t="str">
        <f t="shared" si="246"/>
        <v/>
      </c>
      <c r="X326" s="192"/>
      <c r="Y326" s="193"/>
      <c r="Z326" s="163"/>
      <c r="AA326" s="163"/>
      <c r="AB326" s="163"/>
      <c r="AC326" s="163"/>
      <c r="AD326" s="163"/>
      <c r="AE326" s="163"/>
      <c r="AF326" s="163"/>
      <c r="AG326" s="163"/>
      <c r="AH326" s="163"/>
      <c r="AI326" s="163"/>
      <c r="AJ326" s="163"/>
      <c r="AK326" s="163"/>
      <c r="AL326" s="154" t="str">
        <f t="shared" si="220"/>
        <v/>
      </c>
      <c r="AM326" s="47"/>
      <c r="AN326" s="149">
        <f t="shared" si="247"/>
        <v>0</v>
      </c>
      <c r="AP326" s="185">
        <f t="shared" si="216"/>
        <v>0</v>
      </c>
      <c r="AQ326" s="185">
        <f t="shared" si="217"/>
        <v>0</v>
      </c>
      <c r="AR326" s="186">
        <f t="shared" si="218"/>
        <v>0</v>
      </c>
      <c r="AS326" s="186">
        <f t="shared" si="204"/>
        <v>0</v>
      </c>
      <c r="AT326" s="186">
        <f t="shared" si="205"/>
        <v>0</v>
      </c>
      <c r="AU326" s="186">
        <f t="shared" si="206"/>
        <v>0</v>
      </c>
      <c r="AV326" s="186">
        <f t="shared" si="207"/>
        <v>0</v>
      </c>
      <c r="AW326" s="186">
        <f t="shared" si="208"/>
        <v>0</v>
      </c>
      <c r="AX326" s="186">
        <f t="shared" si="209"/>
        <v>0</v>
      </c>
      <c r="AY326" s="186">
        <f t="shared" si="210"/>
        <v>0</v>
      </c>
      <c r="AZ326" s="186">
        <f t="shared" si="211"/>
        <v>0</v>
      </c>
      <c r="BA326" s="186">
        <f t="shared" si="212"/>
        <v>0</v>
      </c>
      <c r="BB326" s="186">
        <f t="shared" si="213"/>
        <v>0</v>
      </c>
      <c r="BC326" s="186">
        <f t="shared" si="214"/>
        <v>0</v>
      </c>
    </row>
    <row r="327" spans="2:55" x14ac:dyDescent="0.3">
      <c r="B327" s="24">
        <v>322</v>
      </c>
      <c r="C327" s="32"/>
      <c r="D327" s="32"/>
      <c r="E327" s="34"/>
      <c r="F327" s="30"/>
      <c r="G327" s="32"/>
      <c r="H327" s="34"/>
      <c r="I327" s="219"/>
      <c r="J327" s="115"/>
      <c r="K327" s="115"/>
      <c r="L327" s="33"/>
      <c r="M327" s="170"/>
      <c r="N327" s="171"/>
      <c r="O327" s="171"/>
      <c r="P327" s="149">
        <f t="shared" si="215"/>
        <v>0</v>
      </c>
      <c r="Q327" s="147" t="str">
        <f t="shared" si="219"/>
        <v/>
      </c>
      <c r="R327" s="147" t="str">
        <f t="shared" si="241"/>
        <v/>
      </c>
      <c r="S327" s="147" t="str">
        <f t="shared" si="242"/>
        <v/>
      </c>
      <c r="T327" s="147" t="str">
        <f t="shared" si="243"/>
        <v/>
      </c>
      <c r="U327" s="147" t="str">
        <f t="shared" si="244"/>
        <v/>
      </c>
      <c r="V327" s="148" t="e">
        <f t="shared" si="245"/>
        <v>#VALUE!</v>
      </c>
      <c r="W327" s="149" t="str">
        <f t="shared" si="246"/>
        <v/>
      </c>
      <c r="X327" s="192"/>
      <c r="Y327" s="193"/>
      <c r="Z327" s="163"/>
      <c r="AA327" s="163"/>
      <c r="AB327" s="163"/>
      <c r="AC327" s="163"/>
      <c r="AD327" s="163"/>
      <c r="AE327" s="163"/>
      <c r="AF327" s="163"/>
      <c r="AG327" s="163"/>
      <c r="AH327" s="163"/>
      <c r="AI327" s="163"/>
      <c r="AJ327" s="163"/>
      <c r="AK327" s="163"/>
      <c r="AL327" s="154" t="str">
        <f t="shared" si="220"/>
        <v/>
      </c>
      <c r="AM327" s="47"/>
      <c r="AN327" s="149">
        <f t="shared" si="247"/>
        <v>0</v>
      </c>
      <c r="AP327" s="185">
        <f t="shared" si="216"/>
        <v>0</v>
      </c>
      <c r="AQ327" s="185">
        <f t="shared" si="217"/>
        <v>0</v>
      </c>
      <c r="AR327" s="186">
        <f t="shared" si="218"/>
        <v>0</v>
      </c>
      <c r="AS327" s="186">
        <f t="shared" si="204"/>
        <v>0</v>
      </c>
      <c r="AT327" s="186">
        <f t="shared" si="205"/>
        <v>0</v>
      </c>
      <c r="AU327" s="186">
        <f t="shared" si="206"/>
        <v>0</v>
      </c>
      <c r="AV327" s="186">
        <f t="shared" si="207"/>
        <v>0</v>
      </c>
      <c r="AW327" s="186">
        <f t="shared" si="208"/>
        <v>0</v>
      </c>
      <c r="AX327" s="186">
        <f t="shared" si="209"/>
        <v>0</v>
      </c>
      <c r="AY327" s="186">
        <f t="shared" si="210"/>
        <v>0</v>
      </c>
      <c r="AZ327" s="186">
        <f t="shared" si="211"/>
        <v>0</v>
      </c>
      <c r="BA327" s="186">
        <f t="shared" si="212"/>
        <v>0</v>
      </c>
      <c r="BB327" s="186">
        <f t="shared" si="213"/>
        <v>0</v>
      </c>
      <c r="BC327" s="186">
        <f t="shared" si="214"/>
        <v>0</v>
      </c>
    </row>
    <row r="328" spans="2:55" x14ac:dyDescent="0.3">
      <c r="B328" s="24">
        <v>323</v>
      </c>
      <c r="C328" s="34"/>
      <c r="D328" s="32"/>
      <c r="E328" s="167"/>
      <c r="F328" s="30"/>
      <c r="G328" s="32"/>
      <c r="H328" s="168"/>
      <c r="I328" s="219"/>
      <c r="J328" s="164"/>
      <c r="K328" s="164"/>
      <c r="L328" s="169"/>
      <c r="M328" s="170"/>
      <c r="N328" s="171"/>
      <c r="O328" s="171"/>
      <c r="P328" s="149">
        <f t="shared" si="215"/>
        <v>0</v>
      </c>
      <c r="Q328" s="147" t="str">
        <f t="shared" si="219"/>
        <v/>
      </c>
      <c r="R328" s="147" t="str">
        <f t="shared" si="241"/>
        <v/>
      </c>
      <c r="S328" s="147" t="str">
        <f t="shared" si="242"/>
        <v/>
      </c>
      <c r="T328" s="147" t="str">
        <f t="shared" si="243"/>
        <v/>
      </c>
      <c r="U328" s="147" t="str">
        <f t="shared" si="244"/>
        <v/>
      </c>
      <c r="V328" s="148" t="e">
        <f t="shared" si="245"/>
        <v>#VALUE!</v>
      </c>
      <c r="W328" s="149" t="str">
        <f t="shared" si="246"/>
        <v/>
      </c>
      <c r="X328" s="192"/>
      <c r="Y328" s="193"/>
      <c r="Z328" s="163"/>
      <c r="AA328" s="163"/>
      <c r="AB328" s="163"/>
      <c r="AC328" s="163"/>
      <c r="AD328" s="163"/>
      <c r="AE328" s="163"/>
      <c r="AF328" s="163"/>
      <c r="AG328" s="163"/>
      <c r="AH328" s="163"/>
      <c r="AI328" s="163"/>
      <c r="AJ328" s="163"/>
      <c r="AK328" s="163"/>
      <c r="AL328" s="154" t="str">
        <f t="shared" si="220"/>
        <v/>
      </c>
      <c r="AM328" s="47"/>
      <c r="AN328" s="149">
        <f t="shared" si="247"/>
        <v>0</v>
      </c>
      <c r="AP328" s="185">
        <f t="shared" si="216"/>
        <v>0</v>
      </c>
      <c r="AQ328" s="185">
        <f t="shared" si="217"/>
        <v>0</v>
      </c>
      <c r="AR328" s="186">
        <f t="shared" si="218"/>
        <v>0</v>
      </c>
      <c r="AS328" s="186">
        <f t="shared" si="204"/>
        <v>0</v>
      </c>
      <c r="AT328" s="186">
        <f t="shared" si="205"/>
        <v>0</v>
      </c>
      <c r="AU328" s="186">
        <f t="shared" si="206"/>
        <v>0</v>
      </c>
      <c r="AV328" s="186">
        <f t="shared" si="207"/>
        <v>0</v>
      </c>
      <c r="AW328" s="186">
        <f t="shared" si="208"/>
        <v>0</v>
      </c>
      <c r="AX328" s="186">
        <f t="shared" si="209"/>
        <v>0</v>
      </c>
      <c r="AY328" s="186">
        <f t="shared" si="210"/>
        <v>0</v>
      </c>
      <c r="AZ328" s="186">
        <f t="shared" si="211"/>
        <v>0</v>
      </c>
      <c r="BA328" s="186">
        <f t="shared" si="212"/>
        <v>0</v>
      </c>
      <c r="BB328" s="186">
        <f t="shared" si="213"/>
        <v>0</v>
      </c>
      <c r="BC328" s="186">
        <f t="shared" si="214"/>
        <v>0</v>
      </c>
    </row>
    <row r="329" spans="2:55" x14ac:dyDescent="0.3">
      <c r="B329" s="24">
        <v>324</v>
      </c>
      <c r="C329" s="32"/>
      <c r="D329" s="32"/>
      <c r="E329" s="32"/>
      <c r="F329" s="30"/>
      <c r="G329" s="43"/>
      <c r="H329" s="40"/>
      <c r="I329" s="219"/>
      <c r="J329" s="115"/>
      <c r="K329" s="115"/>
      <c r="L329" s="33"/>
      <c r="M329" s="170"/>
      <c r="N329" s="171"/>
      <c r="O329" s="171"/>
      <c r="P329" s="149">
        <f t="shared" si="215"/>
        <v>0</v>
      </c>
      <c r="Q329" s="147" t="str">
        <f t="shared" si="219"/>
        <v/>
      </c>
      <c r="R329" s="147" t="str">
        <f t="shared" si="241"/>
        <v/>
      </c>
      <c r="S329" s="147" t="str">
        <f t="shared" si="242"/>
        <v/>
      </c>
      <c r="T329" s="147" t="str">
        <f t="shared" si="243"/>
        <v/>
      </c>
      <c r="U329" s="147" t="str">
        <f t="shared" si="244"/>
        <v/>
      </c>
      <c r="V329" s="148" t="e">
        <f t="shared" si="245"/>
        <v>#VALUE!</v>
      </c>
      <c r="W329" s="149" t="str">
        <f t="shared" si="246"/>
        <v/>
      </c>
      <c r="X329" s="192"/>
      <c r="Y329" s="193"/>
      <c r="Z329" s="163"/>
      <c r="AA329" s="163"/>
      <c r="AB329" s="163"/>
      <c r="AC329" s="163"/>
      <c r="AD329" s="163"/>
      <c r="AE329" s="163"/>
      <c r="AF329" s="163"/>
      <c r="AG329" s="163"/>
      <c r="AH329" s="163"/>
      <c r="AI329" s="163"/>
      <c r="AJ329" s="163"/>
      <c r="AK329" s="163"/>
      <c r="AL329" s="154" t="str">
        <f t="shared" si="220"/>
        <v/>
      </c>
      <c r="AM329" s="47"/>
      <c r="AN329" s="149">
        <f t="shared" si="247"/>
        <v>0</v>
      </c>
      <c r="AP329" s="185">
        <f t="shared" si="216"/>
        <v>0</v>
      </c>
      <c r="AQ329" s="185">
        <f t="shared" si="217"/>
        <v>0</v>
      </c>
      <c r="AR329" s="186">
        <f t="shared" si="218"/>
        <v>0</v>
      </c>
      <c r="AS329" s="186">
        <f t="shared" ref="AS329:AS392" si="248">IFERROR($Q329*AA329,0)</f>
        <v>0</v>
      </c>
      <c r="AT329" s="186">
        <f t="shared" ref="AT329:AT392" si="249">IFERROR($Q329*AB329,0)</f>
        <v>0</v>
      </c>
      <c r="AU329" s="186">
        <f t="shared" ref="AU329:AU392" si="250">IFERROR($Q329*AC329,0)</f>
        <v>0</v>
      </c>
      <c r="AV329" s="186">
        <f t="shared" ref="AV329:AV392" si="251">IFERROR($Q329*AD329,0)</f>
        <v>0</v>
      </c>
      <c r="AW329" s="186">
        <f t="shared" ref="AW329:AW392" si="252">IFERROR($Q329*AE329,0)</f>
        <v>0</v>
      </c>
      <c r="AX329" s="186">
        <f t="shared" ref="AX329:AX392" si="253">IFERROR($Q329*AF329,0)</f>
        <v>0</v>
      </c>
      <c r="AY329" s="186">
        <f t="shared" ref="AY329:AY392" si="254">IFERROR($Q329*AG329,0)</f>
        <v>0</v>
      </c>
      <c r="AZ329" s="186">
        <f t="shared" ref="AZ329:AZ392" si="255">IFERROR($Q329*AH329,0)</f>
        <v>0</v>
      </c>
      <c r="BA329" s="186">
        <f t="shared" ref="BA329:BA392" si="256">IFERROR($Q329*AI329,0)</f>
        <v>0</v>
      </c>
      <c r="BB329" s="186">
        <f t="shared" ref="BB329:BB392" si="257">IFERROR($Q329*AJ329,0)</f>
        <v>0</v>
      </c>
      <c r="BC329" s="186">
        <f t="shared" ref="BC329:BC392" si="258">IFERROR($Q329*AK329,0)</f>
        <v>0</v>
      </c>
    </row>
    <row r="330" spans="2:55" x14ac:dyDescent="0.3">
      <c r="B330" s="24">
        <v>325</v>
      </c>
      <c r="C330" s="32"/>
      <c r="D330" s="32"/>
      <c r="E330" s="34"/>
      <c r="F330" s="30"/>
      <c r="G330" s="32"/>
      <c r="H330" s="34"/>
      <c r="I330" s="219"/>
      <c r="J330" s="115"/>
      <c r="K330" s="115"/>
      <c r="L330" s="33"/>
      <c r="M330" s="170"/>
      <c r="N330" s="171"/>
      <c r="O330" s="171"/>
      <c r="P330" s="149">
        <f t="shared" ref="P330:P393" si="259">IFERROR(O330,"")</f>
        <v>0</v>
      </c>
      <c r="Q330" s="147" t="str">
        <f t="shared" si="219"/>
        <v/>
      </c>
      <c r="R330" s="147" t="str">
        <f t="shared" si="241"/>
        <v/>
      </c>
      <c r="S330" s="147" t="str">
        <f t="shared" si="242"/>
        <v/>
      </c>
      <c r="T330" s="147" t="str">
        <f t="shared" si="243"/>
        <v/>
      </c>
      <c r="U330" s="147" t="str">
        <f t="shared" si="244"/>
        <v/>
      </c>
      <c r="V330" s="148" t="e">
        <f t="shared" si="245"/>
        <v>#VALUE!</v>
      </c>
      <c r="W330" s="149" t="str">
        <f t="shared" si="246"/>
        <v/>
      </c>
      <c r="X330" s="194"/>
      <c r="Y330" s="195"/>
      <c r="Z330" s="196"/>
      <c r="AA330" s="196"/>
      <c r="AB330" s="196"/>
      <c r="AC330" s="196"/>
      <c r="AD330" s="196"/>
      <c r="AE330" s="196"/>
      <c r="AF330" s="196"/>
      <c r="AG330" s="196"/>
      <c r="AH330" s="163"/>
      <c r="AI330" s="196"/>
      <c r="AJ330" s="196"/>
      <c r="AK330" s="196"/>
      <c r="AL330" s="154" t="str">
        <f t="shared" si="220"/>
        <v/>
      </c>
      <c r="AM330" s="48"/>
      <c r="AN330" s="149">
        <f t="shared" si="247"/>
        <v>0</v>
      </c>
      <c r="AP330" s="185">
        <f t="shared" ref="AP330:AP393" si="260">F330</f>
        <v>0</v>
      </c>
      <c r="AQ330" s="185">
        <f t="shared" ref="AQ330:AQ393" si="261">G330</f>
        <v>0</v>
      </c>
      <c r="AR330" s="186">
        <f t="shared" ref="AR330:AR393" si="262">IFERROR($Q330*Z330,0)</f>
        <v>0</v>
      </c>
      <c r="AS330" s="186">
        <f t="shared" si="248"/>
        <v>0</v>
      </c>
      <c r="AT330" s="186">
        <f t="shared" si="249"/>
        <v>0</v>
      </c>
      <c r="AU330" s="186">
        <f t="shared" si="250"/>
        <v>0</v>
      </c>
      <c r="AV330" s="186">
        <f t="shared" si="251"/>
        <v>0</v>
      </c>
      <c r="AW330" s="186">
        <f t="shared" si="252"/>
        <v>0</v>
      </c>
      <c r="AX330" s="186">
        <f t="shared" si="253"/>
        <v>0</v>
      </c>
      <c r="AY330" s="186">
        <f t="shared" si="254"/>
        <v>0</v>
      </c>
      <c r="AZ330" s="186">
        <f t="shared" si="255"/>
        <v>0</v>
      </c>
      <c r="BA330" s="186">
        <f t="shared" si="256"/>
        <v>0</v>
      </c>
      <c r="BB330" s="186">
        <f t="shared" si="257"/>
        <v>0</v>
      </c>
      <c r="BC330" s="186">
        <f t="shared" si="258"/>
        <v>0</v>
      </c>
    </row>
    <row r="331" spans="2:55" x14ac:dyDescent="0.3">
      <c r="B331" s="24">
        <v>326</v>
      </c>
      <c r="C331" s="32"/>
      <c r="D331" s="32"/>
      <c r="E331" s="34"/>
      <c r="F331" s="30"/>
      <c r="G331" s="32"/>
      <c r="H331" s="40"/>
      <c r="I331" s="219"/>
      <c r="J331" s="115"/>
      <c r="K331" s="115"/>
      <c r="L331" s="33"/>
      <c r="M331" s="170"/>
      <c r="N331" s="171"/>
      <c r="O331" s="171"/>
      <c r="P331" s="149">
        <f t="shared" si="259"/>
        <v>0</v>
      </c>
      <c r="Q331" s="147" t="str">
        <f t="shared" si="219"/>
        <v/>
      </c>
      <c r="R331" s="147" t="str">
        <f t="shared" si="241"/>
        <v/>
      </c>
      <c r="S331" s="147" t="str">
        <f t="shared" si="242"/>
        <v/>
      </c>
      <c r="T331" s="147" t="str">
        <f t="shared" si="243"/>
        <v/>
      </c>
      <c r="U331" s="147" t="str">
        <f t="shared" si="244"/>
        <v/>
      </c>
      <c r="V331" s="148" t="e">
        <f t="shared" si="245"/>
        <v>#VALUE!</v>
      </c>
      <c r="W331" s="149" t="str">
        <f t="shared" si="246"/>
        <v/>
      </c>
      <c r="X331" s="192"/>
      <c r="Y331" s="193"/>
      <c r="Z331" s="163"/>
      <c r="AA331" s="163"/>
      <c r="AB331" s="163"/>
      <c r="AC331" s="163"/>
      <c r="AD331" s="163"/>
      <c r="AE331" s="163"/>
      <c r="AF331" s="163"/>
      <c r="AG331" s="163"/>
      <c r="AH331" s="163"/>
      <c r="AI331" s="163"/>
      <c r="AJ331" s="163"/>
      <c r="AK331" s="163"/>
      <c r="AL331" s="154" t="str">
        <f t="shared" si="220"/>
        <v/>
      </c>
      <c r="AM331" s="48"/>
      <c r="AN331" s="149">
        <f t="shared" si="247"/>
        <v>0</v>
      </c>
      <c r="AP331" s="185">
        <f t="shared" si="260"/>
        <v>0</v>
      </c>
      <c r="AQ331" s="185">
        <f t="shared" si="261"/>
        <v>0</v>
      </c>
      <c r="AR331" s="186">
        <f t="shared" si="262"/>
        <v>0</v>
      </c>
      <c r="AS331" s="186">
        <f t="shared" si="248"/>
        <v>0</v>
      </c>
      <c r="AT331" s="186">
        <f t="shared" si="249"/>
        <v>0</v>
      </c>
      <c r="AU331" s="186">
        <f t="shared" si="250"/>
        <v>0</v>
      </c>
      <c r="AV331" s="186">
        <f t="shared" si="251"/>
        <v>0</v>
      </c>
      <c r="AW331" s="186">
        <f t="shared" si="252"/>
        <v>0</v>
      </c>
      <c r="AX331" s="186">
        <f t="shared" si="253"/>
        <v>0</v>
      </c>
      <c r="AY331" s="186">
        <f t="shared" si="254"/>
        <v>0</v>
      </c>
      <c r="AZ331" s="186">
        <f t="shared" si="255"/>
        <v>0</v>
      </c>
      <c r="BA331" s="186">
        <f t="shared" si="256"/>
        <v>0</v>
      </c>
      <c r="BB331" s="186">
        <f t="shared" si="257"/>
        <v>0</v>
      </c>
      <c r="BC331" s="186">
        <f t="shared" si="258"/>
        <v>0</v>
      </c>
    </row>
    <row r="332" spans="2:55" x14ac:dyDescent="0.3">
      <c r="B332" s="24">
        <v>327</v>
      </c>
      <c r="C332" s="32"/>
      <c r="D332" s="32"/>
      <c r="E332" s="34"/>
      <c r="F332" s="30"/>
      <c r="G332" s="32"/>
      <c r="H332" s="40"/>
      <c r="I332" s="219"/>
      <c r="J332" s="115"/>
      <c r="K332" s="115"/>
      <c r="L332" s="33"/>
      <c r="M332" s="170"/>
      <c r="N332" s="171"/>
      <c r="O332" s="171"/>
      <c r="P332" s="149">
        <f t="shared" si="259"/>
        <v>0</v>
      </c>
      <c r="Q332" s="147" t="str">
        <f t="shared" si="219"/>
        <v/>
      </c>
      <c r="R332" s="147" t="str">
        <f t="shared" si="241"/>
        <v/>
      </c>
      <c r="S332" s="147" t="str">
        <f t="shared" si="242"/>
        <v/>
      </c>
      <c r="T332" s="147" t="str">
        <f t="shared" si="243"/>
        <v/>
      </c>
      <c r="U332" s="147" t="str">
        <f t="shared" si="244"/>
        <v/>
      </c>
      <c r="V332" s="148" t="e">
        <f t="shared" si="245"/>
        <v>#VALUE!</v>
      </c>
      <c r="W332" s="149" t="str">
        <f t="shared" si="246"/>
        <v/>
      </c>
      <c r="X332" s="197"/>
      <c r="Y332" s="198"/>
      <c r="Z332" s="199"/>
      <c r="AA332" s="199"/>
      <c r="AB332" s="199"/>
      <c r="AC332" s="199"/>
      <c r="AD332" s="199"/>
      <c r="AE332" s="199"/>
      <c r="AF332" s="199"/>
      <c r="AG332" s="199"/>
      <c r="AH332" s="163"/>
      <c r="AI332" s="199"/>
      <c r="AJ332" s="199"/>
      <c r="AK332" s="199"/>
      <c r="AL332" s="154" t="str">
        <f t="shared" si="220"/>
        <v/>
      </c>
      <c r="AM332" s="47"/>
      <c r="AN332" s="149">
        <f t="shared" si="247"/>
        <v>0</v>
      </c>
      <c r="AP332" s="185">
        <f t="shared" si="260"/>
        <v>0</v>
      </c>
      <c r="AQ332" s="185">
        <f t="shared" si="261"/>
        <v>0</v>
      </c>
      <c r="AR332" s="186">
        <f t="shared" si="262"/>
        <v>0</v>
      </c>
      <c r="AS332" s="186">
        <f t="shared" si="248"/>
        <v>0</v>
      </c>
      <c r="AT332" s="186">
        <f t="shared" si="249"/>
        <v>0</v>
      </c>
      <c r="AU332" s="186">
        <f t="shared" si="250"/>
        <v>0</v>
      </c>
      <c r="AV332" s="186">
        <f t="shared" si="251"/>
        <v>0</v>
      </c>
      <c r="AW332" s="186">
        <f t="shared" si="252"/>
        <v>0</v>
      </c>
      <c r="AX332" s="186">
        <f t="shared" si="253"/>
        <v>0</v>
      </c>
      <c r="AY332" s="186">
        <f t="shared" si="254"/>
        <v>0</v>
      </c>
      <c r="AZ332" s="186">
        <f t="shared" si="255"/>
        <v>0</v>
      </c>
      <c r="BA332" s="186">
        <f t="shared" si="256"/>
        <v>0</v>
      </c>
      <c r="BB332" s="186">
        <f t="shared" si="257"/>
        <v>0</v>
      </c>
      <c r="BC332" s="186">
        <f t="shared" si="258"/>
        <v>0</v>
      </c>
    </row>
    <row r="333" spans="2:55" x14ac:dyDescent="0.3">
      <c r="B333" s="24">
        <v>328</v>
      </c>
      <c r="C333" s="32"/>
      <c r="D333" s="32"/>
      <c r="E333" s="34"/>
      <c r="F333" s="30"/>
      <c r="G333" s="32"/>
      <c r="H333" s="40"/>
      <c r="I333" s="219"/>
      <c r="J333" s="115"/>
      <c r="K333" s="115"/>
      <c r="L333" s="33"/>
      <c r="M333" s="170"/>
      <c r="N333" s="171"/>
      <c r="O333" s="171"/>
      <c r="P333" s="149">
        <f t="shared" si="259"/>
        <v>0</v>
      </c>
      <c r="Q333" s="147" t="str">
        <f t="shared" ref="Q333:Q389" si="263">IF(N333="","",IF(N333="","",IF(N333-P333="","",N333-P333)))</f>
        <v/>
      </c>
      <c r="R333" s="147" t="str">
        <f t="shared" si="241"/>
        <v/>
      </c>
      <c r="S333" s="147" t="str">
        <f t="shared" si="242"/>
        <v/>
      </c>
      <c r="T333" s="147" t="str">
        <f t="shared" si="243"/>
        <v/>
      </c>
      <c r="U333" s="147" t="str">
        <f t="shared" si="244"/>
        <v/>
      </c>
      <c r="V333" s="148" t="e">
        <f t="shared" si="245"/>
        <v>#VALUE!</v>
      </c>
      <c r="W333" s="149" t="str">
        <f t="shared" si="246"/>
        <v/>
      </c>
      <c r="X333" s="192"/>
      <c r="Y333" s="193"/>
      <c r="Z333" s="163"/>
      <c r="AA333" s="163"/>
      <c r="AB333" s="163"/>
      <c r="AC333" s="163"/>
      <c r="AD333" s="163"/>
      <c r="AE333" s="163"/>
      <c r="AF333" s="163"/>
      <c r="AG333" s="163"/>
      <c r="AH333" s="163"/>
      <c r="AI333" s="163"/>
      <c r="AJ333" s="163"/>
      <c r="AK333" s="163"/>
      <c r="AL333" s="154" t="str">
        <f t="shared" si="220"/>
        <v/>
      </c>
      <c r="AM333" s="48"/>
      <c r="AN333" s="149">
        <f t="shared" si="247"/>
        <v>0</v>
      </c>
      <c r="AP333" s="185">
        <f t="shared" si="260"/>
        <v>0</v>
      </c>
      <c r="AQ333" s="185">
        <f t="shared" si="261"/>
        <v>0</v>
      </c>
      <c r="AR333" s="186">
        <f t="shared" si="262"/>
        <v>0</v>
      </c>
      <c r="AS333" s="186">
        <f t="shared" si="248"/>
        <v>0</v>
      </c>
      <c r="AT333" s="186">
        <f t="shared" si="249"/>
        <v>0</v>
      </c>
      <c r="AU333" s="186">
        <f t="shared" si="250"/>
        <v>0</v>
      </c>
      <c r="AV333" s="186">
        <f t="shared" si="251"/>
        <v>0</v>
      </c>
      <c r="AW333" s="186">
        <f t="shared" si="252"/>
        <v>0</v>
      </c>
      <c r="AX333" s="186">
        <f t="shared" si="253"/>
        <v>0</v>
      </c>
      <c r="AY333" s="186">
        <f t="shared" si="254"/>
        <v>0</v>
      </c>
      <c r="AZ333" s="186">
        <f t="shared" si="255"/>
        <v>0</v>
      </c>
      <c r="BA333" s="186">
        <f t="shared" si="256"/>
        <v>0</v>
      </c>
      <c r="BB333" s="186">
        <f t="shared" si="257"/>
        <v>0</v>
      </c>
      <c r="BC333" s="186">
        <f t="shared" si="258"/>
        <v>0</v>
      </c>
    </row>
    <row r="334" spans="2:55" x14ac:dyDescent="0.3">
      <c r="B334" s="25">
        <v>329</v>
      </c>
      <c r="C334" s="32"/>
      <c r="D334" s="32"/>
      <c r="E334" s="34"/>
      <c r="F334" s="30"/>
      <c r="G334" s="32"/>
      <c r="H334" s="34"/>
      <c r="I334" s="219"/>
      <c r="J334" s="115"/>
      <c r="K334" s="115"/>
      <c r="L334" s="33"/>
      <c r="M334" s="170"/>
      <c r="N334" s="171"/>
      <c r="O334" s="171"/>
      <c r="P334" s="149">
        <f t="shared" si="259"/>
        <v>0</v>
      </c>
      <c r="Q334" s="147" t="str">
        <f t="shared" si="263"/>
        <v/>
      </c>
      <c r="R334" s="147" t="str">
        <f t="shared" si="241"/>
        <v/>
      </c>
      <c r="S334" s="147" t="str">
        <f t="shared" si="242"/>
        <v/>
      </c>
      <c r="T334" s="147" t="str">
        <f t="shared" si="243"/>
        <v/>
      </c>
      <c r="U334" s="147" t="str">
        <f t="shared" si="244"/>
        <v/>
      </c>
      <c r="V334" s="148" t="e">
        <f t="shared" si="245"/>
        <v>#VALUE!</v>
      </c>
      <c r="W334" s="149" t="str">
        <f t="shared" si="246"/>
        <v/>
      </c>
      <c r="X334" s="192"/>
      <c r="Y334" s="193"/>
      <c r="Z334" s="163"/>
      <c r="AA334" s="163"/>
      <c r="AB334" s="163"/>
      <c r="AC334" s="163"/>
      <c r="AD334" s="163"/>
      <c r="AE334" s="163"/>
      <c r="AF334" s="163"/>
      <c r="AG334" s="163"/>
      <c r="AH334" s="163"/>
      <c r="AI334" s="163"/>
      <c r="AJ334" s="163"/>
      <c r="AK334" s="163"/>
      <c r="AL334" s="154" t="str">
        <f t="shared" si="220"/>
        <v/>
      </c>
      <c r="AM334" s="47"/>
      <c r="AN334" s="149">
        <f t="shared" si="247"/>
        <v>0</v>
      </c>
      <c r="AP334" s="185">
        <f t="shared" si="260"/>
        <v>0</v>
      </c>
      <c r="AQ334" s="185">
        <f t="shared" si="261"/>
        <v>0</v>
      </c>
      <c r="AR334" s="186">
        <f t="shared" si="262"/>
        <v>0</v>
      </c>
      <c r="AS334" s="186">
        <f t="shared" si="248"/>
        <v>0</v>
      </c>
      <c r="AT334" s="186">
        <f t="shared" si="249"/>
        <v>0</v>
      </c>
      <c r="AU334" s="186">
        <f t="shared" si="250"/>
        <v>0</v>
      </c>
      <c r="AV334" s="186">
        <f t="shared" si="251"/>
        <v>0</v>
      </c>
      <c r="AW334" s="186">
        <f t="shared" si="252"/>
        <v>0</v>
      </c>
      <c r="AX334" s="186">
        <f t="shared" si="253"/>
        <v>0</v>
      </c>
      <c r="AY334" s="186">
        <f t="shared" si="254"/>
        <v>0</v>
      </c>
      <c r="AZ334" s="186">
        <f t="shared" si="255"/>
        <v>0</v>
      </c>
      <c r="BA334" s="186">
        <f t="shared" si="256"/>
        <v>0</v>
      </c>
      <c r="BB334" s="186">
        <f t="shared" si="257"/>
        <v>0</v>
      </c>
      <c r="BC334" s="186">
        <f t="shared" si="258"/>
        <v>0</v>
      </c>
    </row>
    <row r="335" spans="2:55" x14ac:dyDescent="0.3">
      <c r="B335" s="24">
        <v>330</v>
      </c>
      <c r="C335" s="34"/>
      <c r="D335" s="34"/>
      <c r="E335" s="34"/>
      <c r="F335" s="30"/>
      <c r="G335" s="32"/>
      <c r="H335" s="34"/>
      <c r="I335" s="219"/>
      <c r="J335" s="115"/>
      <c r="K335" s="115"/>
      <c r="L335" s="41"/>
      <c r="M335" s="170"/>
      <c r="N335" s="171"/>
      <c r="O335" s="171"/>
      <c r="P335" s="149">
        <f t="shared" si="259"/>
        <v>0</v>
      </c>
      <c r="Q335" s="147" t="str">
        <f t="shared" si="263"/>
        <v/>
      </c>
      <c r="R335" s="147" t="str">
        <f t="shared" si="241"/>
        <v/>
      </c>
      <c r="S335" s="147" t="str">
        <f t="shared" si="242"/>
        <v/>
      </c>
      <c r="T335" s="147" t="str">
        <f t="shared" si="243"/>
        <v/>
      </c>
      <c r="U335" s="147" t="str">
        <f t="shared" si="244"/>
        <v/>
      </c>
      <c r="V335" s="148" t="e">
        <f t="shared" si="245"/>
        <v>#VALUE!</v>
      </c>
      <c r="W335" s="149" t="str">
        <f t="shared" si="246"/>
        <v/>
      </c>
      <c r="X335" s="192"/>
      <c r="Y335" s="193"/>
      <c r="Z335" s="163"/>
      <c r="AA335" s="163"/>
      <c r="AB335" s="163"/>
      <c r="AC335" s="163"/>
      <c r="AD335" s="163"/>
      <c r="AE335" s="163"/>
      <c r="AF335" s="163"/>
      <c r="AG335" s="163"/>
      <c r="AH335" s="163"/>
      <c r="AI335" s="163"/>
      <c r="AJ335" s="163"/>
      <c r="AK335" s="163"/>
      <c r="AL335" s="154" t="str">
        <f t="shared" si="220"/>
        <v/>
      </c>
      <c r="AM335" s="48"/>
      <c r="AN335" s="149">
        <f t="shared" si="247"/>
        <v>0</v>
      </c>
      <c r="AP335" s="185">
        <f t="shared" si="260"/>
        <v>0</v>
      </c>
      <c r="AQ335" s="185">
        <f t="shared" si="261"/>
        <v>0</v>
      </c>
      <c r="AR335" s="186">
        <f t="shared" si="262"/>
        <v>0</v>
      </c>
      <c r="AS335" s="186">
        <f t="shared" si="248"/>
        <v>0</v>
      </c>
      <c r="AT335" s="186">
        <f t="shared" si="249"/>
        <v>0</v>
      </c>
      <c r="AU335" s="186">
        <f t="shared" si="250"/>
        <v>0</v>
      </c>
      <c r="AV335" s="186">
        <f t="shared" si="251"/>
        <v>0</v>
      </c>
      <c r="AW335" s="186">
        <f t="shared" si="252"/>
        <v>0</v>
      </c>
      <c r="AX335" s="186">
        <f t="shared" si="253"/>
        <v>0</v>
      </c>
      <c r="AY335" s="186">
        <f t="shared" si="254"/>
        <v>0</v>
      </c>
      <c r="AZ335" s="186">
        <f t="shared" si="255"/>
        <v>0</v>
      </c>
      <c r="BA335" s="186">
        <f t="shared" si="256"/>
        <v>0</v>
      </c>
      <c r="BB335" s="186">
        <f t="shared" si="257"/>
        <v>0</v>
      </c>
      <c r="BC335" s="186">
        <f t="shared" si="258"/>
        <v>0</v>
      </c>
    </row>
    <row r="336" spans="2:55" x14ac:dyDescent="0.3">
      <c r="B336" s="24">
        <v>331</v>
      </c>
      <c r="C336" s="32"/>
      <c r="D336" s="32"/>
      <c r="E336" s="32"/>
      <c r="F336" s="30"/>
      <c r="G336" s="32"/>
      <c r="H336" s="40"/>
      <c r="I336" s="219"/>
      <c r="J336" s="115"/>
      <c r="K336" s="115"/>
      <c r="L336" s="33"/>
      <c r="M336" s="170"/>
      <c r="N336" s="171"/>
      <c r="O336" s="171"/>
      <c r="P336" s="149">
        <f t="shared" si="259"/>
        <v>0</v>
      </c>
      <c r="Q336" s="147" t="str">
        <f t="shared" si="263"/>
        <v/>
      </c>
      <c r="R336" s="147" t="str">
        <f t="shared" si="241"/>
        <v/>
      </c>
      <c r="S336" s="147" t="str">
        <f t="shared" si="242"/>
        <v/>
      </c>
      <c r="T336" s="147" t="str">
        <f t="shared" si="243"/>
        <v/>
      </c>
      <c r="U336" s="147" t="str">
        <f t="shared" si="244"/>
        <v/>
      </c>
      <c r="V336" s="148" t="e">
        <f t="shared" si="245"/>
        <v>#VALUE!</v>
      </c>
      <c r="W336" s="149" t="str">
        <f t="shared" si="246"/>
        <v/>
      </c>
      <c r="X336" s="192"/>
      <c r="Y336" s="193"/>
      <c r="Z336" s="163"/>
      <c r="AA336" s="163"/>
      <c r="AB336" s="163"/>
      <c r="AC336" s="163"/>
      <c r="AD336" s="163"/>
      <c r="AE336" s="163"/>
      <c r="AF336" s="163"/>
      <c r="AG336" s="163"/>
      <c r="AH336" s="163"/>
      <c r="AI336" s="163"/>
      <c r="AJ336" s="163"/>
      <c r="AK336" s="163"/>
      <c r="AL336" s="154" t="str">
        <f t="shared" si="220"/>
        <v/>
      </c>
      <c r="AM336" s="47"/>
      <c r="AN336" s="149">
        <f t="shared" si="247"/>
        <v>0</v>
      </c>
      <c r="AP336" s="185">
        <f t="shared" si="260"/>
        <v>0</v>
      </c>
      <c r="AQ336" s="185">
        <f t="shared" si="261"/>
        <v>0</v>
      </c>
      <c r="AR336" s="186">
        <f t="shared" si="262"/>
        <v>0</v>
      </c>
      <c r="AS336" s="186">
        <f t="shared" si="248"/>
        <v>0</v>
      </c>
      <c r="AT336" s="186">
        <f t="shared" si="249"/>
        <v>0</v>
      </c>
      <c r="AU336" s="186">
        <f t="shared" si="250"/>
        <v>0</v>
      </c>
      <c r="AV336" s="186">
        <f t="shared" si="251"/>
        <v>0</v>
      </c>
      <c r="AW336" s="186">
        <f t="shared" si="252"/>
        <v>0</v>
      </c>
      <c r="AX336" s="186">
        <f t="shared" si="253"/>
        <v>0</v>
      </c>
      <c r="AY336" s="186">
        <f t="shared" si="254"/>
        <v>0</v>
      </c>
      <c r="AZ336" s="186">
        <f t="shared" si="255"/>
        <v>0</v>
      </c>
      <c r="BA336" s="186">
        <f t="shared" si="256"/>
        <v>0</v>
      </c>
      <c r="BB336" s="186">
        <f t="shared" si="257"/>
        <v>0</v>
      </c>
      <c r="BC336" s="186">
        <f t="shared" si="258"/>
        <v>0</v>
      </c>
    </row>
    <row r="337" spans="2:55" x14ac:dyDescent="0.3">
      <c r="B337" s="25">
        <v>332</v>
      </c>
      <c r="C337" s="34"/>
      <c r="D337" s="34"/>
      <c r="E337" s="34"/>
      <c r="F337" s="30"/>
      <c r="G337" s="32"/>
      <c r="H337" s="40"/>
      <c r="I337" s="219"/>
      <c r="J337" s="115"/>
      <c r="K337" s="115"/>
      <c r="L337" s="33"/>
      <c r="M337" s="170"/>
      <c r="N337" s="171"/>
      <c r="O337" s="171"/>
      <c r="P337" s="149">
        <f t="shared" si="259"/>
        <v>0</v>
      </c>
      <c r="Q337" s="147" t="str">
        <f t="shared" si="263"/>
        <v/>
      </c>
      <c r="R337" s="147" t="str">
        <f t="shared" si="241"/>
        <v/>
      </c>
      <c r="S337" s="147" t="str">
        <f t="shared" si="242"/>
        <v/>
      </c>
      <c r="T337" s="147" t="str">
        <f t="shared" si="243"/>
        <v/>
      </c>
      <c r="U337" s="147" t="str">
        <f t="shared" si="244"/>
        <v/>
      </c>
      <c r="V337" s="148" t="e">
        <f t="shared" si="245"/>
        <v>#VALUE!</v>
      </c>
      <c r="W337" s="149" t="str">
        <f t="shared" si="246"/>
        <v/>
      </c>
      <c r="X337" s="192"/>
      <c r="Y337" s="193"/>
      <c r="Z337" s="163"/>
      <c r="AA337" s="163"/>
      <c r="AB337" s="163"/>
      <c r="AC337" s="163"/>
      <c r="AD337" s="163"/>
      <c r="AE337" s="163"/>
      <c r="AF337" s="163"/>
      <c r="AG337" s="163"/>
      <c r="AH337" s="163"/>
      <c r="AI337" s="163"/>
      <c r="AJ337" s="163"/>
      <c r="AK337" s="163"/>
      <c r="AL337" s="154" t="str">
        <f t="shared" ref="AL337:AL402" si="264">IF(SUM(Z337:AK337)=0,"",SUM(Z337:AK337))</f>
        <v/>
      </c>
      <c r="AM337" s="47"/>
      <c r="AN337" s="149">
        <f t="shared" si="247"/>
        <v>0</v>
      </c>
      <c r="AP337" s="185">
        <f t="shared" si="260"/>
        <v>0</v>
      </c>
      <c r="AQ337" s="185">
        <f t="shared" si="261"/>
        <v>0</v>
      </c>
      <c r="AR337" s="186">
        <f t="shared" si="262"/>
        <v>0</v>
      </c>
      <c r="AS337" s="186">
        <f t="shared" si="248"/>
        <v>0</v>
      </c>
      <c r="AT337" s="186">
        <f t="shared" si="249"/>
        <v>0</v>
      </c>
      <c r="AU337" s="186">
        <f t="shared" si="250"/>
        <v>0</v>
      </c>
      <c r="AV337" s="186">
        <f t="shared" si="251"/>
        <v>0</v>
      </c>
      <c r="AW337" s="186">
        <f t="shared" si="252"/>
        <v>0</v>
      </c>
      <c r="AX337" s="186">
        <f t="shared" si="253"/>
        <v>0</v>
      </c>
      <c r="AY337" s="186">
        <f t="shared" si="254"/>
        <v>0</v>
      </c>
      <c r="AZ337" s="186">
        <f t="shared" si="255"/>
        <v>0</v>
      </c>
      <c r="BA337" s="186">
        <f t="shared" si="256"/>
        <v>0</v>
      </c>
      <c r="BB337" s="186">
        <f t="shared" si="257"/>
        <v>0</v>
      </c>
      <c r="BC337" s="186">
        <f t="shared" si="258"/>
        <v>0</v>
      </c>
    </row>
    <row r="338" spans="2:55" x14ac:dyDescent="0.3">
      <c r="B338" s="24">
        <v>333</v>
      </c>
      <c r="C338" s="32"/>
      <c r="D338" s="34"/>
      <c r="E338" s="34"/>
      <c r="F338" s="30"/>
      <c r="G338" s="32"/>
      <c r="H338" s="40"/>
      <c r="I338" s="219"/>
      <c r="J338" s="115"/>
      <c r="K338" s="115"/>
      <c r="L338" s="41"/>
      <c r="M338" s="170"/>
      <c r="N338" s="171"/>
      <c r="O338" s="171"/>
      <c r="P338" s="149">
        <f t="shared" si="259"/>
        <v>0</v>
      </c>
      <c r="Q338" s="147" t="str">
        <f t="shared" si="263"/>
        <v/>
      </c>
      <c r="R338" s="147" t="str">
        <f t="shared" si="241"/>
        <v/>
      </c>
      <c r="S338" s="147" t="str">
        <f t="shared" si="242"/>
        <v/>
      </c>
      <c r="T338" s="147" t="str">
        <f t="shared" si="243"/>
        <v/>
      </c>
      <c r="U338" s="147" t="str">
        <f t="shared" si="244"/>
        <v/>
      </c>
      <c r="V338" s="148" t="e">
        <f t="shared" si="245"/>
        <v>#VALUE!</v>
      </c>
      <c r="W338" s="149" t="str">
        <f t="shared" si="246"/>
        <v/>
      </c>
      <c r="X338" s="192"/>
      <c r="Y338" s="193"/>
      <c r="Z338" s="163"/>
      <c r="AA338" s="163"/>
      <c r="AB338" s="163"/>
      <c r="AC338" s="163"/>
      <c r="AD338" s="163"/>
      <c r="AE338" s="163"/>
      <c r="AF338" s="163"/>
      <c r="AG338" s="163"/>
      <c r="AH338" s="163"/>
      <c r="AI338" s="163"/>
      <c r="AJ338" s="163"/>
      <c r="AK338" s="163"/>
      <c r="AL338" s="154" t="str">
        <f t="shared" si="264"/>
        <v/>
      </c>
      <c r="AM338" s="47"/>
      <c r="AN338" s="149">
        <f t="shared" si="247"/>
        <v>0</v>
      </c>
      <c r="AP338" s="185">
        <f t="shared" si="260"/>
        <v>0</v>
      </c>
      <c r="AQ338" s="185">
        <f t="shared" si="261"/>
        <v>0</v>
      </c>
      <c r="AR338" s="186">
        <f t="shared" si="262"/>
        <v>0</v>
      </c>
      <c r="AS338" s="186">
        <f t="shared" si="248"/>
        <v>0</v>
      </c>
      <c r="AT338" s="186">
        <f t="shared" si="249"/>
        <v>0</v>
      </c>
      <c r="AU338" s="186">
        <f t="shared" si="250"/>
        <v>0</v>
      </c>
      <c r="AV338" s="186">
        <f t="shared" si="251"/>
        <v>0</v>
      </c>
      <c r="AW338" s="186">
        <f t="shared" si="252"/>
        <v>0</v>
      </c>
      <c r="AX338" s="186">
        <f t="shared" si="253"/>
        <v>0</v>
      </c>
      <c r="AY338" s="186">
        <f t="shared" si="254"/>
        <v>0</v>
      </c>
      <c r="AZ338" s="186">
        <f t="shared" si="255"/>
        <v>0</v>
      </c>
      <c r="BA338" s="186">
        <f t="shared" si="256"/>
        <v>0</v>
      </c>
      <c r="BB338" s="186">
        <f t="shared" si="257"/>
        <v>0</v>
      </c>
      <c r="BC338" s="186">
        <f t="shared" si="258"/>
        <v>0</v>
      </c>
    </row>
    <row r="339" spans="2:55" x14ac:dyDescent="0.3">
      <c r="B339" s="24">
        <v>334</v>
      </c>
      <c r="C339" s="34"/>
      <c r="D339" s="34"/>
      <c r="E339" s="34"/>
      <c r="F339" s="30"/>
      <c r="G339" s="32"/>
      <c r="H339" s="40"/>
      <c r="I339" s="219"/>
      <c r="J339" s="115"/>
      <c r="K339" s="115"/>
      <c r="L339" s="41"/>
      <c r="M339" s="170"/>
      <c r="N339" s="171"/>
      <c r="O339" s="171"/>
      <c r="P339" s="149">
        <f t="shared" si="259"/>
        <v>0</v>
      </c>
      <c r="Q339" s="147" t="str">
        <f t="shared" si="263"/>
        <v/>
      </c>
      <c r="R339" s="147" t="str">
        <f t="shared" si="241"/>
        <v/>
      </c>
      <c r="S339" s="147" t="str">
        <f t="shared" si="242"/>
        <v/>
      </c>
      <c r="T339" s="147" t="str">
        <f t="shared" si="243"/>
        <v/>
      </c>
      <c r="U339" s="147" t="str">
        <f t="shared" si="244"/>
        <v/>
      </c>
      <c r="V339" s="148" t="e">
        <f t="shared" si="245"/>
        <v>#VALUE!</v>
      </c>
      <c r="W339" s="149" t="str">
        <f t="shared" si="246"/>
        <v/>
      </c>
      <c r="X339" s="192"/>
      <c r="Y339" s="193"/>
      <c r="Z339" s="163"/>
      <c r="AA339" s="163"/>
      <c r="AB339" s="163"/>
      <c r="AC339" s="163"/>
      <c r="AD339" s="163"/>
      <c r="AE339" s="163"/>
      <c r="AF339" s="163"/>
      <c r="AG339" s="163"/>
      <c r="AH339" s="163"/>
      <c r="AI339" s="163"/>
      <c r="AJ339" s="163"/>
      <c r="AK339" s="163"/>
      <c r="AL339" s="154" t="str">
        <f t="shared" si="264"/>
        <v/>
      </c>
      <c r="AM339" s="47"/>
      <c r="AN339" s="149">
        <f t="shared" si="247"/>
        <v>0</v>
      </c>
      <c r="AP339" s="185">
        <f t="shared" si="260"/>
        <v>0</v>
      </c>
      <c r="AQ339" s="185">
        <f t="shared" si="261"/>
        <v>0</v>
      </c>
      <c r="AR339" s="186">
        <f t="shared" si="262"/>
        <v>0</v>
      </c>
      <c r="AS339" s="186">
        <f t="shared" si="248"/>
        <v>0</v>
      </c>
      <c r="AT339" s="186">
        <f t="shared" si="249"/>
        <v>0</v>
      </c>
      <c r="AU339" s="186">
        <f t="shared" si="250"/>
        <v>0</v>
      </c>
      <c r="AV339" s="186">
        <f t="shared" si="251"/>
        <v>0</v>
      </c>
      <c r="AW339" s="186">
        <f t="shared" si="252"/>
        <v>0</v>
      </c>
      <c r="AX339" s="186">
        <f t="shared" si="253"/>
        <v>0</v>
      </c>
      <c r="AY339" s="186">
        <f t="shared" si="254"/>
        <v>0</v>
      </c>
      <c r="AZ339" s="186">
        <f t="shared" si="255"/>
        <v>0</v>
      </c>
      <c r="BA339" s="186">
        <f t="shared" si="256"/>
        <v>0</v>
      </c>
      <c r="BB339" s="186">
        <f t="shared" si="257"/>
        <v>0</v>
      </c>
      <c r="BC339" s="186">
        <f t="shared" si="258"/>
        <v>0</v>
      </c>
    </row>
    <row r="340" spans="2:55" x14ac:dyDescent="0.3">
      <c r="B340" s="25">
        <v>335</v>
      </c>
      <c r="C340" s="34"/>
      <c r="D340" s="34"/>
      <c r="E340" s="34"/>
      <c r="F340" s="30"/>
      <c r="G340" s="32"/>
      <c r="H340" s="40"/>
      <c r="I340" s="219"/>
      <c r="J340" s="115"/>
      <c r="K340" s="115"/>
      <c r="L340" s="41"/>
      <c r="M340" s="170"/>
      <c r="N340" s="171"/>
      <c r="O340" s="171"/>
      <c r="P340" s="149">
        <f t="shared" si="259"/>
        <v>0</v>
      </c>
      <c r="Q340" s="147" t="str">
        <f t="shared" si="263"/>
        <v/>
      </c>
      <c r="R340" s="147" t="str">
        <f t="shared" si="241"/>
        <v/>
      </c>
      <c r="S340" s="147" t="str">
        <f t="shared" si="242"/>
        <v/>
      </c>
      <c r="T340" s="147" t="str">
        <f t="shared" si="243"/>
        <v/>
      </c>
      <c r="U340" s="147" t="str">
        <f t="shared" si="244"/>
        <v/>
      </c>
      <c r="V340" s="148" t="e">
        <f t="shared" si="245"/>
        <v>#VALUE!</v>
      </c>
      <c r="W340" s="149" t="str">
        <f t="shared" si="246"/>
        <v/>
      </c>
      <c r="X340" s="192"/>
      <c r="Y340" s="193"/>
      <c r="Z340" s="163"/>
      <c r="AA340" s="163"/>
      <c r="AB340" s="163"/>
      <c r="AC340" s="163"/>
      <c r="AD340" s="163"/>
      <c r="AE340" s="163"/>
      <c r="AF340" s="163"/>
      <c r="AG340" s="163"/>
      <c r="AH340" s="163"/>
      <c r="AI340" s="163"/>
      <c r="AJ340" s="163"/>
      <c r="AK340" s="163"/>
      <c r="AL340" s="154" t="str">
        <f t="shared" si="264"/>
        <v/>
      </c>
      <c r="AM340" s="47"/>
      <c r="AN340" s="149">
        <f t="shared" si="247"/>
        <v>0</v>
      </c>
      <c r="AP340" s="185">
        <f t="shared" si="260"/>
        <v>0</v>
      </c>
      <c r="AQ340" s="185">
        <f t="shared" si="261"/>
        <v>0</v>
      </c>
      <c r="AR340" s="186">
        <f t="shared" si="262"/>
        <v>0</v>
      </c>
      <c r="AS340" s="186">
        <f t="shared" si="248"/>
        <v>0</v>
      </c>
      <c r="AT340" s="186">
        <f t="shared" si="249"/>
        <v>0</v>
      </c>
      <c r="AU340" s="186">
        <f t="shared" si="250"/>
        <v>0</v>
      </c>
      <c r="AV340" s="186">
        <f t="shared" si="251"/>
        <v>0</v>
      </c>
      <c r="AW340" s="186">
        <f t="shared" si="252"/>
        <v>0</v>
      </c>
      <c r="AX340" s="186">
        <f t="shared" si="253"/>
        <v>0</v>
      </c>
      <c r="AY340" s="186">
        <f t="shared" si="254"/>
        <v>0</v>
      </c>
      <c r="AZ340" s="186">
        <f t="shared" si="255"/>
        <v>0</v>
      </c>
      <c r="BA340" s="186">
        <f t="shared" si="256"/>
        <v>0</v>
      </c>
      <c r="BB340" s="186">
        <f t="shared" si="257"/>
        <v>0</v>
      </c>
      <c r="BC340" s="186">
        <f t="shared" si="258"/>
        <v>0</v>
      </c>
    </row>
    <row r="341" spans="2:55" x14ac:dyDescent="0.3">
      <c r="B341" s="24">
        <v>336</v>
      </c>
      <c r="C341" s="34"/>
      <c r="D341" s="34"/>
      <c r="E341" s="32"/>
      <c r="F341" s="30"/>
      <c r="G341" s="32"/>
      <c r="H341" s="40"/>
      <c r="I341" s="219"/>
      <c r="J341" s="115"/>
      <c r="K341" s="115"/>
      <c r="L341" s="41"/>
      <c r="M341" s="170"/>
      <c r="N341" s="171"/>
      <c r="O341" s="171"/>
      <c r="P341" s="149">
        <f t="shared" si="259"/>
        <v>0</v>
      </c>
      <c r="Q341" s="147" t="str">
        <f t="shared" si="263"/>
        <v/>
      </c>
      <c r="R341" s="147" t="str">
        <f t="shared" si="241"/>
        <v/>
      </c>
      <c r="S341" s="147" t="str">
        <f t="shared" si="242"/>
        <v/>
      </c>
      <c r="T341" s="147" t="str">
        <f t="shared" si="243"/>
        <v/>
      </c>
      <c r="U341" s="147" t="str">
        <f t="shared" si="244"/>
        <v/>
      </c>
      <c r="V341" s="148" t="e">
        <f t="shared" si="245"/>
        <v>#VALUE!</v>
      </c>
      <c r="W341" s="149" t="str">
        <f t="shared" si="246"/>
        <v/>
      </c>
      <c r="X341" s="192"/>
      <c r="Y341" s="193"/>
      <c r="Z341" s="163"/>
      <c r="AA341" s="163"/>
      <c r="AB341" s="163"/>
      <c r="AC341" s="163"/>
      <c r="AD341" s="163"/>
      <c r="AE341" s="163"/>
      <c r="AF341" s="163"/>
      <c r="AG341" s="163"/>
      <c r="AH341" s="163"/>
      <c r="AI341" s="163"/>
      <c r="AJ341" s="163"/>
      <c r="AK341" s="163"/>
      <c r="AL341" s="154" t="str">
        <f t="shared" si="264"/>
        <v/>
      </c>
      <c r="AM341" s="47"/>
      <c r="AN341" s="149">
        <f t="shared" si="247"/>
        <v>0</v>
      </c>
      <c r="AP341" s="185">
        <f t="shared" si="260"/>
        <v>0</v>
      </c>
      <c r="AQ341" s="185">
        <f t="shared" si="261"/>
        <v>0</v>
      </c>
      <c r="AR341" s="186">
        <f t="shared" si="262"/>
        <v>0</v>
      </c>
      <c r="AS341" s="186">
        <f t="shared" si="248"/>
        <v>0</v>
      </c>
      <c r="AT341" s="186">
        <f t="shared" si="249"/>
        <v>0</v>
      </c>
      <c r="AU341" s="186">
        <f t="shared" si="250"/>
        <v>0</v>
      </c>
      <c r="AV341" s="186">
        <f t="shared" si="251"/>
        <v>0</v>
      </c>
      <c r="AW341" s="186">
        <f t="shared" si="252"/>
        <v>0</v>
      </c>
      <c r="AX341" s="186">
        <f t="shared" si="253"/>
        <v>0</v>
      </c>
      <c r="AY341" s="186">
        <f t="shared" si="254"/>
        <v>0</v>
      </c>
      <c r="AZ341" s="186">
        <f t="shared" si="255"/>
        <v>0</v>
      </c>
      <c r="BA341" s="186">
        <f t="shared" si="256"/>
        <v>0</v>
      </c>
      <c r="BB341" s="186">
        <f t="shared" si="257"/>
        <v>0</v>
      </c>
      <c r="BC341" s="186">
        <f t="shared" si="258"/>
        <v>0</v>
      </c>
    </row>
    <row r="342" spans="2:55" x14ac:dyDescent="0.3">
      <c r="B342" s="24">
        <v>337</v>
      </c>
      <c r="C342" s="34"/>
      <c r="D342" s="32"/>
      <c r="E342" s="32"/>
      <c r="F342" s="30"/>
      <c r="G342" s="32"/>
      <c r="H342" s="32"/>
      <c r="I342" s="219"/>
      <c r="J342" s="115"/>
      <c r="K342" s="115"/>
      <c r="L342" s="41"/>
      <c r="M342" s="170"/>
      <c r="N342" s="171"/>
      <c r="O342" s="171"/>
      <c r="P342" s="149">
        <f t="shared" si="259"/>
        <v>0</v>
      </c>
      <c r="Q342" s="147" t="str">
        <f t="shared" si="263"/>
        <v/>
      </c>
      <c r="R342" s="147" t="str">
        <f t="shared" si="241"/>
        <v/>
      </c>
      <c r="S342" s="147" t="str">
        <f t="shared" si="242"/>
        <v/>
      </c>
      <c r="T342" s="147" t="str">
        <f t="shared" si="243"/>
        <v/>
      </c>
      <c r="U342" s="147" t="str">
        <f t="shared" si="244"/>
        <v/>
      </c>
      <c r="V342" s="148" t="e">
        <f t="shared" si="245"/>
        <v>#VALUE!</v>
      </c>
      <c r="W342" s="149" t="str">
        <f t="shared" si="246"/>
        <v/>
      </c>
      <c r="X342" s="192"/>
      <c r="Y342" s="193"/>
      <c r="Z342" s="163"/>
      <c r="AA342" s="163"/>
      <c r="AB342" s="163"/>
      <c r="AC342" s="163"/>
      <c r="AD342" s="163"/>
      <c r="AE342" s="163"/>
      <c r="AF342" s="163"/>
      <c r="AG342" s="163"/>
      <c r="AH342" s="163"/>
      <c r="AI342" s="163"/>
      <c r="AJ342" s="163"/>
      <c r="AK342" s="163"/>
      <c r="AL342" s="154" t="str">
        <f t="shared" si="264"/>
        <v/>
      </c>
      <c r="AM342" s="47"/>
      <c r="AN342" s="149">
        <f t="shared" si="247"/>
        <v>0</v>
      </c>
      <c r="AP342" s="185">
        <f t="shared" si="260"/>
        <v>0</v>
      </c>
      <c r="AQ342" s="185">
        <f t="shared" si="261"/>
        <v>0</v>
      </c>
      <c r="AR342" s="186">
        <f t="shared" si="262"/>
        <v>0</v>
      </c>
      <c r="AS342" s="186">
        <f t="shared" si="248"/>
        <v>0</v>
      </c>
      <c r="AT342" s="186">
        <f t="shared" si="249"/>
        <v>0</v>
      </c>
      <c r="AU342" s="186">
        <f t="shared" si="250"/>
        <v>0</v>
      </c>
      <c r="AV342" s="186">
        <f t="shared" si="251"/>
        <v>0</v>
      </c>
      <c r="AW342" s="186">
        <f t="shared" si="252"/>
        <v>0</v>
      </c>
      <c r="AX342" s="186">
        <f t="shared" si="253"/>
        <v>0</v>
      </c>
      <c r="AY342" s="186">
        <f t="shared" si="254"/>
        <v>0</v>
      </c>
      <c r="AZ342" s="186">
        <f t="shared" si="255"/>
        <v>0</v>
      </c>
      <c r="BA342" s="186">
        <f t="shared" si="256"/>
        <v>0</v>
      </c>
      <c r="BB342" s="186">
        <f t="shared" si="257"/>
        <v>0</v>
      </c>
      <c r="BC342" s="186">
        <f t="shared" si="258"/>
        <v>0</v>
      </c>
    </row>
    <row r="343" spans="2:55" x14ac:dyDescent="0.3">
      <c r="B343" s="25">
        <v>338</v>
      </c>
      <c r="C343" s="34"/>
      <c r="D343" s="34"/>
      <c r="E343" s="32"/>
      <c r="F343" s="30"/>
      <c r="G343" s="32"/>
      <c r="H343" s="32"/>
      <c r="I343" s="219"/>
      <c r="J343" s="115"/>
      <c r="K343" s="115"/>
      <c r="L343" s="41"/>
      <c r="M343" s="170"/>
      <c r="N343" s="171"/>
      <c r="O343" s="171"/>
      <c r="P343" s="149">
        <f t="shared" si="259"/>
        <v>0</v>
      </c>
      <c r="Q343" s="147" t="str">
        <f t="shared" si="263"/>
        <v/>
      </c>
      <c r="R343" s="147" t="str">
        <f t="shared" si="241"/>
        <v/>
      </c>
      <c r="S343" s="147" t="str">
        <f t="shared" si="242"/>
        <v/>
      </c>
      <c r="T343" s="147" t="str">
        <f t="shared" si="243"/>
        <v/>
      </c>
      <c r="U343" s="147" t="str">
        <f t="shared" si="244"/>
        <v/>
      </c>
      <c r="V343" s="148" t="e">
        <f t="shared" si="245"/>
        <v>#VALUE!</v>
      </c>
      <c r="W343" s="149" t="str">
        <f t="shared" si="246"/>
        <v/>
      </c>
      <c r="X343" s="192"/>
      <c r="Y343" s="193"/>
      <c r="Z343" s="163"/>
      <c r="AA343" s="163"/>
      <c r="AB343" s="163"/>
      <c r="AC343" s="163"/>
      <c r="AD343" s="163"/>
      <c r="AE343" s="163"/>
      <c r="AF343" s="163"/>
      <c r="AG343" s="163"/>
      <c r="AH343" s="163"/>
      <c r="AI343" s="163"/>
      <c r="AJ343" s="163"/>
      <c r="AK343" s="163"/>
      <c r="AL343" s="154" t="str">
        <f t="shared" si="264"/>
        <v/>
      </c>
      <c r="AM343" s="47"/>
      <c r="AN343" s="149">
        <f t="shared" si="247"/>
        <v>0</v>
      </c>
      <c r="AP343" s="185">
        <f t="shared" si="260"/>
        <v>0</v>
      </c>
      <c r="AQ343" s="185">
        <f t="shared" si="261"/>
        <v>0</v>
      </c>
      <c r="AR343" s="186">
        <f t="shared" si="262"/>
        <v>0</v>
      </c>
      <c r="AS343" s="186">
        <f t="shared" si="248"/>
        <v>0</v>
      </c>
      <c r="AT343" s="186">
        <f t="shared" si="249"/>
        <v>0</v>
      </c>
      <c r="AU343" s="186">
        <f t="shared" si="250"/>
        <v>0</v>
      </c>
      <c r="AV343" s="186">
        <f t="shared" si="251"/>
        <v>0</v>
      </c>
      <c r="AW343" s="186">
        <f t="shared" si="252"/>
        <v>0</v>
      </c>
      <c r="AX343" s="186">
        <f t="shared" si="253"/>
        <v>0</v>
      </c>
      <c r="AY343" s="186">
        <f t="shared" si="254"/>
        <v>0</v>
      </c>
      <c r="AZ343" s="186">
        <f t="shared" si="255"/>
        <v>0</v>
      </c>
      <c r="BA343" s="186">
        <f t="shared" si="256"/>
        <v>0</v>
      </c>
      <c r="BB343" s="186">
        <f t="shared" si="257"/>
        <v>0</v>
      </c>
      <c r="BC343" s="186">
        <f t="shared" si="258"/>
        <v>0</v>
      </c>
    </row>
    <row r="344" spans="2:55" x14ac:dyDescent="0.3">
      <c r="B344" s="24">
        <v>339</v>
      </c>
      <c r="C344" s="34"/>
      <c r="D344" s="34"/>
      <c r="E344" s="34"/>
      <c r="F344" s="30"/>
      <c r="G344" s="34"/>
      <c r="H344" s="34"/>
      <c r="I344" s="219"/>
      <c r="J344" s="115"/>
      <c r="K344" s="115"/>
      <c r="L344" s="41"/>
      <c r="M344" s="170"/>
      <c r="N344" s="171"/>
      <c r="O344" s="171"/>
      <c r="P344" s="149">
        <f t="shared" si="259"/>
        <v>0</v>
      </c>
      <c r="Q344" s="147" t="str">
        <f t="shared" si="263"/>
        <v/>
      </c>
      <c r="R344" s="147" t="str">
        <f t="shared" si="241"/>
        <v/>
      </c>
      <c r="S344" s="147" t="str">
        <f t="shared" si="242"/>
        <v/>
      </c>
      <c r="T344" s="147" t="str">
        <f t="shared" si="243"/>
        <v/>
      </c>
      <c r="U344" s="147" t="str">
        <f t="shared" si="244"/>
        <v/>
      </c>
      <c r="V344" s="148" t="e">
        <f t="shared" si="245"/>
        <v>#VALUE!</v>
      </c>
      <c r="W344" s="149" t="str">
        <f t="shared" si="246"/>
        <v/>
      </c>
      <c r="X344" s="192"/>
      <c r="Y344" s="193"/>
      <c r="Z344" s="163"/>
      <c r="AA344" s="163"/>
      <c r="AB344" s="163"/>
      <c r="AC344" s="163"/>
      <c r="AD344" s="163"/>
      <c r="AE344" s="163"/>
      <c r="AF344" s="163"/>
      <c r="AG344" s="163"/>
      <c r="AH344" s="163"/>
      <c r="AI344" s="163"/>
      <c r="AJ344" s="163"/>
      <c r="AK344" s="163"/>
      <c r="AL344" s="154" t="str">
        <f t="shared" si="264"/>
        <v/>
      </c>
      <c r="AM344" s="47"/>
      <c r="AN344" s="149">
        <f t="shared" si="247"/>
        <v>0</v>
      </c>
      <c r="AP344" s="185">
        <f t="shared" si="260"/>
        <v>0</v>
      </c>
      <c r="AQ344" s="185">
        <f t="shared" si="261"/>
        <v>0</v>
      </c>
      <c r="AR344" s="186">
        <f t="shared" si="262"/>
        <v>0</v>
      </c>
      <c r="AS344" s="186">
        <f t="shared" si="248"/>
        <v>0</v>
      </c>
      <c r="AT344" s="186">
        <f t="shared" si="249"/>
        <v>0</v>
      </c>
      <c r="AU344" s="186">
        <f t="shared" si="250"/>
        <v>0</v>
      </c>
      <c r="AV344" s="186">
        <f t="shared" si="251"/>
        <v>0</v>
      </c>
      <c r="AW344" s="186">
        <f t="shared" si="252"/>
        <v>0</v>
      </c>
      <c r="AX344" s="186">
        <f t="shared" si="253"/>
        <v>0</v>
      </c>
      <c r="AY344" s="186">
        <f t="shared" si="254"/>
        <v>0</v>
      </c>
      <c r="AZ344" s="186">
        <f t="shared" si="255"/>
        <v>0</v>
      </c>
      <c r="BA344" s="186">
        <f t="shared" si="256"/>
        <v>0</v>
      </c>
      <c r="BB344" s="186">
        <f t="shared" si="257"/>
        <v>0</v>
      </c>
      <c r="BC344" s="186">
        <f t="shared" si="258"/>
        <v>0</v>
      </c>
    </row>
    <row r="345" spans="2:55" x14ac:dyDescent="0.3">
      <c r="B345" s="24">
        <v>340</v>
      </c>
      <c r="C345" s="32"/>
      <c r="D345" s="34"/>
      <c r="E345" s="34"/>
      <c r="F345" s="30"/>
      <c r="G345" s="34"/>
      <c r="H345" s="32"/>
      <c r="I345" s="219"/>
      <c r="J345" s="115"/>
      <c r="K345" s="115"/>
      <c r="L345" s="33"/>
      <c r="M345" s="170"/>
      <c r="N345" s="230"/>
      <c r="O345" s="171"/>
      <c r="P345" s="149">
        <f t="shared" si="259"/>
        <v>0</v>
      </c>
      <c r="Q345" s="147" t="str">
        <f t="shared" si="263"/>
        <v/>
      </c>
      <c r="R345" s="147" t="str">
        <f t="shared" si="241"/>
        <v/>
      </c>
      <c r="S345" s="147" t="str">
        <f t="shared" si="242"/>
        <v/>
      </c>
      <c r="T345" s="147" t="str">
        <f t="shared" si="243"/>
        <v/>
      </c>
      <c r="U345" s="147" t="str">
        <f t="shared" si="244"/>
        <v/>
      </c>
      <c r="V345" s="148" t="e">
        <f t="shared" si="245"/>
        <v>#VALUE!</v>
      </c>
      <c r="W345" s="149" t="str">
        <f t="shared" si="246"/>
        <v/>
      </c>
      <c r="X345" s="192"/>
      <c r="Y345" s="193"/>
      <c r="Z345" s="163"/>
      <c r="AA345" s="163"/>
      <c r="AB345" s="163"/>
      <c r="AC345" s="163"/>
      <c r="AD345" s="163"/>
      <c r="AE345" s="163"/>
      <c r="AF345" s="163"/>
      <c r="AG345" s="163"/>
      <c r="AH345" s="163"/>
      <c r="AI345" s="163"/>
      <c r="AJ345" s="163"/>
      <c r="AK345" s="163"/>
      <c r="AL345" s="154" t="str">
        <f t="shared" si="264"/>
        <v/>
      </c>
      <c r="AM345" s="47"/>
      <c r="AN345" s="149">
        <f t="shared" si="247"/>
        <v>0</v>
      </c>
      <c r="AP345" s="185">
        <f t="shared" si="260"/>
        <v>0</v>
      </c>
      <c r="AQ345" s="185">
        <f t="shared" si="261"/>
        <v>0</v>
      </c>
      <c r="AR345" s="186">
        <f t="shared" si="262"/>
        <v>0</v>
      </c>
      <c r="AS345" s="186">
        <f t="shared" si="248"/>
        <v>0</v>
      </c>
      <c r="AT345" s="186">
        <f t="shared" si="249"/>
        <v>0</v>
      </c>
      <c r="AU345" s="186">
        <f t="shared" si="250"/>
        <v>0</v>
      </c>
      <c r="AV345" s="186">
        <f t="shared" si="251"/>
        <v>0</v>
      </c>
      <c r="AW345" s="186">
        <f t="shared" si="252"/>
        <v>0</v>
      </c>
      <c r="AX345" s="186">
        <f t="shared" si="253"/>
        <v>0</v>
      </c>
      <c r="AY345" s="186">
        <f t="shared" si="254"/>
        <v>0</v>
      </c>
      <c r="AZ345" s="186">
        <f t="shared" si="255"/>
        <v>0</v>
      </c>
      <c r="BA345" s="186">
        <f t="shared" si="256"/>
        <v>0</v>
      </c>
      <c r="BB345" s="186">
        <f t="shared" si="257"/>
        <v>0</v>
      </c>
      <c r="BC345" s="186">
        <f t="shared" si="258"/>
        <v>0</v>
      </c>
    </row>
    <row r="346" spans="2:55" x14ac:dyDescent="0.3">
      <c r="B346" s="25">
        <v>341</v>
      </c>
      <c r="C346" s="34"/>
      <c r="D346" s="32"/>
      <c r="E346" s="34"/>
      <c r="F346" s="42"/>
      <c r="G346" s="43"/>
      <c r="H346" s="43"/>
      <c r="I346" s="219"/>
      <c r="J346" s="115"/>
      <c r="K346" s="115"/>
      <c r="L346" s="33"/>
      <c r="M346" s="170"/>
      <c r="N346" s="171"/>
      <c r="O346" s="171"/>
      <c r="P346" s="149">
        <f t="shared" si="259"/>
        <v>0</v>
      </c>
      <c r="Q346" s="147" t="str">
        <f t="shared" si="263"/>
        <v/>
      </c>
      <c r="R346" s="147" t="str">
        <f t="shared" si="241"/>
        <v/>
      </c>
      <c r="S346" s="147" t="str">
        <f t="shared" si="242"/>
        <v/>
      </c>
      <c r="T346" s="147" t="str">
        <f t="shared" si="243"/>
        <v/>
      </c>
      <c r="U346" s="147" t="str">
        <f t="shared" si="244"/>
        <v/>
      </c>
      <c r="V346" s="148" t="e">
        <f t="shared" si="245"/>
        <v>#VALUE!</v>
      </c>
      <c r="W346" s="149" t="str">
        <f t="shared" si="246"/>
        <v/>
      </c>
      <c r="X346" s="192"/>
      <c r="Y346" s="193"/>
      <c r="Z346" s="163"/>
      <c r="AA346" s="163"/>
      <c r="AB346" s="163"/>
      <c r="AC346" s="163"/>
      <c r="AD346" s="163"/>
      <c r="AE346" s="163"/>
      <c r="AF346" s="163"/>
      <c r="AG346" s="163"/>
      <c r="AH346" s="163"/>
      <c r="AI346" s="163"/>
      <c r="AJ346" s="163"/>
      <c r="AK346" s="163"/>
      <c r="AL346" s="154" t="str">
        <f t="shared" si="264"/>
        <v/>
      </c>
      <c r="AM346" s="47"/>
      <c r="AN346" s="149">
        <f t="shared" si="247"/>
        <v>0</v>
      </c>
      <c r="AP346" s="185">
        <f t="shared" si="260"/>
        <v>0</v>
      </c>
      <c r="AQ346" s="185">
        <f t="shared" si="261"/>
        <v>0</v>
      </c>
      <c r="AR346" s="186">
        <f t="shared" si="262"/>
        <v>0</v>
      </c>
      <c r="AS346" s="186">
        <f t="shared" si="248"/>
        <v>0</v>
      </c>
      <c r="AT346" s="186">
        <f t="shared" si="249"/>
        <v>0</v>
      </c>
      <c r="AU346" s="186">
        <f t="shared" si="250"/>
        <v>0</v>
      </c>
      <c r="AV346" s="186">
        <f t="shared" si="251"/>
        <v>0</v>
      </c>
      <c r="AW346" s="186">
        <f t="shared" si="252"/>
        <v>0</v>
      </c>
      <c r="AX346" s="186">
        <f t="shared" si="253"/>
        <v>0</v>
      </c>
      <c r="AY346" s="186">
        <f t="shared" si="254"/>
        <v>0</v>
      </c>
      <c r="AZ346" s="186">
        <f t="shared" si="255"/>
        <v>0</v>
      </c>
      <c r="BA346" s="186">
        <f t="shared" si="256"/>
        <v>0</v>
      </c>
      <c r="BB346" s="186">
        <f t="shared" si="257"/>
        <v>0</v>
      </c>
      <c r="BC346" s="186">
        <f t="shared" si="258"/>
        <v>0</v>
      </c>
    </row>
    <row r="347" spans="2:55" x14ac:dyDescent="0.3">
      <c r="B347" s="24">
        <v>342</v>
      </c>
      <c r="C347" s="34"/>
      <c r="D347" s="30"/>
      <c r="E347" s="30"/>
      <c r="F347" s="30"/>
      <c r="G347" s="34"/>
      <c r="H347" s="32"/>
      <c r="I347" s="220"/>
      <c r="J347" s="115"/>
      <c r="K347" s="115"/>
      <c r="L347" s="33"/>
      <c r="M347" s="170"/>
      <c r="N347" s="171"/>
      <c r="O347" s="171"/>
      <c r="P347" s="149">
        <f t="shared" si="259"/>
        <v>0</v>
      </c>
      <c r="Q347" s="147" t="str">
        <f t="shared" si="263"/>
        <v/>
      </c>
      <c r="R347" s="147" t="str">
        <f t="shared" si="241"/>
        <v/>
      </c>
      <c r="S347" s="147" t="str">
        <f t="shared" si="242"/>
        <v/>
      </c>
      <c r="T347" s="147" t="str">
        <f t="shared" si="243"/>
        <v/>
      </c>
      <c r="U347" s="147" t="str">
        <f t="shared" si="244"/>
        <v/>
      </c>
      <c r="V347" s="148" t="e">
        <f t="shared" si="245"/>
        <v>#VALUE!</v>
      </c>
      <c r="W347" s="149" t="str">
        <f t="shared" si="246"/>
        <v/>
      </c>
      <c r="X347" s="192"/>
      <c r="Y347" s="193"/>
      <c r="Z347" s="163"/>
      <c r="AA347" s="163"/>
      <c r="AB347" s="163"/>
      <c r="AC347" s="163"/>
      <c r="AD347" s="163"/>
      <c r="AE347" s="163"/>
      <c r="AF347" s="163"/>
      <c r="AG347" s="163"/>
      <c r="AH347" s="163"/>
      <c r="AI347" s="163"/>
      <c r="AJ347" s="163"/>
      <c r="AK347" s="163"/>
      <c r="AL347" s="154" t="str">
        <f t="shared" si="264"/>
        <v/>
      </c>
      <c r="AM347" s="47"/>
      <c r="AN347" s="149">
        <f t="shared" si="247"/>
        <v>0</v>
      </c>
      <c r="AP347" s="185">
        <f t="shared" si="260"/>
        <v>0</v>
      </c>
      <c r="AQ347" s="185">
        <f t="shared" si="261"/>
        <v>0</v>
      </c>
      <c r="AR347" s="186">
        <f t="shared" si="262"/>
        <v>0</v>
      </c>
      <c r="AS347" s="186">
        <f t="shared" si="248"/>
        <v>0</v>
      </c>
      <c r="AT347" s="186">
        <f t="shared" si="249"/>
        <v>0</v>
      </c>
      <c r="AU347" s="186">
        <f t="shared" si="250"/>
        <v>0</v>
      </c>
      <c r="AV347" s="186">
        <f t="shared" si="251"/>
        <v>0</v>
      </c>
      <c r="AW347" s="186">
        <f t="shared" si="252"/>
        <v>0</v>
      </c>
      <c r="AX347" s="186">
        <f t="shared" si="253"/>
        <v>0</v>
      </c>
      <c r="AY347" s="186">
        <f t="shared" si="254"/>
        <v>0</v>
      </c>
      <c r="AZ347" s="186">
        <f t="shared" si="255"/>
        <v>0</v>
      </c>
      <c r="BA347" s="186">
        <f t="shared" si="256"/>
        <v>0</v>
      </c>
      <c r="BB347" s="186">
        <f t="shared" si="257"/>
        <v>0</v>
      </c>
      <c r="BC347" s="186">
        <f t="shared" si="258"/>
        <v>0</v>
      </c>
    </row>
    <row r="348" spans="2:55" x14ac:dyDescent="0.3">
      <c r="B348" s="24">
        <v>343</v>
      </c>
      <c r="C348" s="34"/>
      <c r="D348" s="30"/>
      <c r="E348" s="30"/>
      <c r="F348" s="30"/>
      <c r="G348" s="34"/>
      <c r="H348" s="32"/>
      <c r="I348" s="220"/>
      <c r="J348" s="115"/>
      <c r="K348" s="115"/>
      <c r="L348" s="33"/>
      <c r="M348" s="170"/>
      <c r="N348" s="171"/>
      <c r="O348" s="171"/>
      <c r="P348" s="149">
        <f t="shared" si="259"/>
        <v>0</v>
      </c>
      <c r="Q348" s="147" t="str">
        <f t="shared" si="263"/>
        <v/>
      </c>
      <c r="R348" s="147" t="str">
        <f t="shared" si="241"/>
        <v/>
      </c>
      <c r="S348" s="147" t="str">
        <f t="shared" si="242"/>
        <v/>
      </c>
      <c r="T348" s="147" t="str">
        <f t="shared" si="243"/>
        <v/>
      </c>
      <c r="U348" s="147" t="str">
        <f t="shared" si="244"/>
        <v/>
      </c>
      <c r="V348" s="148" t="e">
        <f t="shared" si="245"/>
        <v>#VALUE!</v>
      </c>
      <c r="W348" s="149" t="str">
        <f t="shared" si="246"/>
        <v/>
      </c>
      <c r="X348" s="192"/>
      <c r="Y348" s="193"/>
      <c r="Z348" s="163"/>
      <c r="AA348" s="163"/>
      <c r="AB348" s="163"/>
      <c r="AC348" s="163"/>
      <c r="AD348" s="163"/>
      <c r="AE348" s="163"/>
      <c r="AF348" s="163"/>
      <c r="AG348" s="163"/>
      <c r="AH348" s="163"/>
      <c r="AI348" s="163"/>
      <c r="AJ348" s="163"/>
      <c r="AK348" s="163"/>
      <c r="AL348" s="154" t="str">
        <f t="shared" si="264"/>
        <v/>
      </c>
      <c r="AM348" s="47"/>
      <c r="AN348" s="149">
        <f t="shared" si="247"/>
        <v>0</v>
      </c>
      <c r="AP348" s="185">
        <f t="shared" si="260"/>
        <v>0</v>
      </c>
      <c r="AQ348" s="185">
        <f t="shared" si="261"/>
        <v>0</v>
      </c>
      <c r="AR348" s="186">
        <f t="shared" si="262"/>
        <v>0</v>
      </c>
      <c r="AS348" s="186">
        <f t="shared" si="248"/>
        <v>0</v>
      </c>
      <c r="AT348" s="186">
        <f t="shared" si="249"/>
        <v>0</v>
      </c>
      <c r="AU348" s="186">
        <f t="shared" si="250"/>
        <v>0</v>
      </c>
      <c r="AV348" s="186">
        <f t="shared" si="251"/>
        <v>0</v>
      </c>
      <c r="AW348" s="186">
        <f t="shared" si="252"/>
        <v>0</v>
      </c>
      <c r="AX348" s="186">
        <f t="shared" si="253"/>
        <v>0</v>
      </c>
      <c r="AY348" s="186">
        <f t="shared" si="254"/>
        <v>0</v>
      </c>
      <c r="AZ348" s="186">
        <f t="shared" si="255"/>
        <v>0</v>
      </c>
      <c r="BA348" s="186">
        <f t="shared" si="256"/>
        <v>0</v>
      </c>
      <c r="BB348" s="186">
        <f t="shared" si="257"/>
        <v>0</v>
      </c>
      <c r="BC348" s="186">
        <f t="shared" si="258"/>
        <v>0</v>
      </c>
    </row>
    <row r="349" spans="2:55" x14ac:dyDescent="0.3">
      <c r="B349" s="25">
        <v>344</v>
      </c>
      <c r="C349" s="34"/>
      <c r="D349" s="34"/>
      <c r="E349" s="34"/>
      <c r="F349" s="30"/>
      <c r="G349" s="34"/>
      <c r="H349" s="34"/>
      <c r="I349" s="220"/>
      <c r="J349" s="115"/>
      <c r="K349" s="115"/>
      <c r="L349" s="41"/>
      <c r="M349" s="170"/>
      <c r="N349" s="171"/>
      <c r="O349" s="171"/>
      <c r="P349" s="149">
        <f t="shared" si="259"/>
        <v>0</v>
      </c>
      <c r="Q349" s="147" t="str">
        <f t="shared" si="263"/>
        <v/>
      </c>
      <c r="R349" s="147" t="str">
        <f t="shared" si="241"/>
        <v/>
      </c>
      <c r="S349" s="147" t="str">
        <f t="shared" si="242"/>
        <v/>
      </c>
      <c r="T349" s="147" t="str">
        <f t="shared" si="243"/>
        <v/>
      </c>
      <c r="U349" s="147" t="str">
        <f t="shared" si="244"/>
        <v/>
      </c>
      <c r="V349" s="148" t="e">
        <f t="shared" si="245"/>
        <v>#VALUE!</v>
      </c>
      <c r="W349" s="149" t="str">
        <f t="shared" si="246"/>
        <v/>
      </c>
      <c r="X349" s="192"/>
      <c r="Y349" s="193"/>
      <c r="Z349" s="163"/>
      <c r="AA349" s="163"/>
      <c r="AB349" s="163"/>
      <c r="AC349" s="163"/>
      <c r="AD349" s="163"/>
      <c r="AE349" s="163"/>
      <c r="AF349" s="163"/>
      <c r="AG349" s="163"/>
      <c r="AH349" s="163"/>
      <c r="AI349" s="163"/>
      <c r="AJ349" s="163"/>
      <c r="AK349" s="163"/>
      <c r="AL349" s="154" t="str">
        <f t="shared" si="264"/>
        <v/>
      </c>
      <c r="AM349" s="47"/>
      <c r="AN349" s="149">
        <f t="shared" si="247"/>
        <v>0</v>
      </c>
      <c r="AP349" s="185">
        <f t="shared" si="260"/>
        <v>0</v>
      </c>
      <c r="AQ349" s="185">
        <f t="shared" si="261"/>
        <v>0</v>
      </c>
      <c r="AR349" s="186">
        <f t="shared" si="262"/>
        <v>0</v>
      </c>
      <c r="AS349" s="186">
        <f t="shared" si="248"/>
        <v>0</v>
      </c>
      <c r="AT349" s="186">
        <f t="shared" si="249"/>
        <v>0</v>
      </c>
      <c r="AU349" s="186">
        <f t="shared" si="250"/>
        <v>0</v>
      </c>
      <c r="AV349" s="186">
        <f t="shared" si="251"/>
        <v>0</v>
      </c>
      <c r="AW349" s="186">
        <f t="shared" si="252"/>
        <v>0</v>
      </c>
      <c r="AX349" s="186">
        <f t="shared" si="253"/>
        <v>0</v>
      </c>
      <c r="AY349" s="186">
        <f t="shared" si="254"/>
        <v>0</v>
      </c>
      <c r="AZ349" s="186">
        <f t="shared" si="255"/>
        <v>0</v>
      </c>
      <c r="BA349" s="186">
        <f t="shared" si="256"/>
        <v>0</v>
      </c>
      <c r="BB349" s="186">
        <f t="shared" si="257"/>
        <v>0</v>
      </c>
      <c r="BC349" s="186">
        <f t="shared" si="258"/>
        <v>0</v>
      </c>
    </row>
    <row r="350" spans="2:55" x14ac:dyDescent="0.3">
      <c r="B350" s="24">
        <v>345</v>
      </c>
      <c r="C350" s="34"/>
      <c r="D350" s="30"/>
      <c r="E350" s="30"/>
      <c r="F350" s="30"/>
      <c r="G350" s="34"/>
      <c r="H350" s="32"/>
      <c r="I350" s="220"/>
      <c r="J350" s="115"/>
      <c r="K350" s="115"/>
      <c r="L350" s="33"/>
      <c r="M350" s="170"/>
      <c r="N350" s="171"/>
      <c r="O350" s="171"/>
      <c r="P350" s="149">
        <f t="shared" si="259"/>
        <v>0</v>
      </c>
      <c r="Q350" s="147" t="str">
        <f t="shared" si="263"/>
        <v/>
      </c>
      <c r="R350" s="147" t="str">
        <f t="shared" si="241"/>
        <v/>
      </c>
      <c r="S350" s="147" t="str">
        <f t="shared" si="242"/>
        <v/>
      </c>
      <c r="T350" s="147" t="str">
        <f t="shared" si="243"/>
        <v/>
      </c>
      <c r="U350" s="147" t="str">
        <f t="shared" si="244"/>
        <v/>
      </c>
      <c r="V350" s="148" t="e">
        <f t="shared" si="245"/>
        <v>#VALUE!</v>
      </c>
      <c r="W350" s="149" t="str">
        <f t="shared" si="246"/>
        <v/>
      </c>
      <c r="X350" s="192"/>
      <c r="Y350" s="193"/>
      <c r="Z350" s="163"/>
      <c r="AA350" s="163"/>
      <c r="AB350" s="163"/>
      <c r="AC350" s="163"/>
      <c r="AD350" s="163"/>
      <c r="AE350" s="163"/>
      <c r="AF350" s="163"/>
      <c r="AG350" s="163"/>
      <c r="AH350" s="163"/>
      <c r="AI350" s="163"/>
      <c r="AJ350" s="163"/>
      <c r="AK350" s="163"/>
      <c r="AL350" s="154" t="str">
        <f t="shared" si="264"/>
        <v/>
      </c>
      <c r="AM350" s="47"/>
      <c r="AN350" s="149">
        <f t="shared" si="247"/>
        <v>0</v>
      </c>
      <c r="AP350" s="185">
        <f t="shared" si="260"/>
        <v>0</v>
      </c>
      <c r="AQ350" s="185">
        <f t="shared" si="261"/>
        <v>0</v>
      </c>
      <c r="AR350" s="186">
        <f t="shared" si="262"/>
        <v>0</v>
      </c>
      <c r="AS350" s="186">
        <f t="shared" si="248"/>
        <v>0</v>
      </c>
      <c r="AT350" s="186">
        <f t="shared" si="249"/>
        <v>0</v>
      </c>
      <c r="AU350" s="186">
        <f t="shared" si="250"/>
        <v>0</v>
      </c>
      <c r="AV350" s="186">
        <f t="shared" si="251"/>
        <v>0</v>
      </c>
      <c r="AW350" s="186">
        <f t="shared" si="252"/>
        <v>0</v>
      </c>
      <c r="AX350" s="186">
        <f t="shared" si="253"/>
        <v>0</v>
      </c>
      <c r="AY350" s="186">
        <f t="shared" si="254"/>
        <v>0</v>
      </c>
      <c r="AZ350" s="186">
        <f t="shared" si="255"/>
        <v>0</v>
      </c>
      <c r="BA350" s="186">
        <f t="shared" si="256"/>
        <v>0</v>
      </c>
      <c r="BB350" s="186">
        <f t="shared" si="257"/>
        <v>0</v>
      </c>
      <c r="BC350" s="186">
        <f t="shared" si="258"/>
        <v>0</v>
      </c>
    </row>
    <row r="351" spans="2:55" x14ac:dyDescent="0.3">
      <c r="B351" s="24">
        <v>346</v>
      </c>
      <c r="C351" s="34"/>
      <c r="D351" s="34"/>
      <c r="E351" s="34"/>
      <c r="F351" s="30"/>
      <c r="G351" s="34"/>
      <c r="H351" s="34"/>
      <c r="I351" s="219"/>
      <c r="J351" s="115"/>
      <c r="K351" s="115"/>
      <c r="L351" s="41"/>
      <c r="M351" s="170"/>
      <c r="N351" s="171"/>
      <c r="O351" s="171"/>
      <c r="P351" s="149">
        <f t="shared" si="259"/>
        <v>0</v>
      </c>
      <c r="Q351" s="147" t="str">
        <f t="shared" si="263"/>
        <v/>
      </c>
      <c r="R351" s="147" t="str">
        <f t="shared" si="241"/>
        <v/>
      </c>
      <c r="S351" s="147" t="str">
        <f t="shared" si="242"/>
        <v/>
      </c>
      <c r="T351" s="147" t="str">
        <f t="shared" si="243"/>
        <v/>
      </c>
      <c r="U351" s="147" t="str">
        <f t="shared" si="244"/>
        <v/>
      </c>
      <c r="V351" s="148" t="e">
        <f t="shared" si="245"/>
        <v>#VALUE!</v>
      </c>
      <c r="W351" s="149" t="str">
        <f t="shared" si="246"/>
        <v/>
      </c>
      <c r="X351" s="192"/>
      <c r="Y351" s="193"/>
      <c r="Z351" s="163"/>
      <c r="AA351" s="163"/>
      <c r="AB351" s="163"/>
      <c r="AC351" s="163"/>
      <c r="AD351" s="163"/>
      <c r="AE351" s="163"/>
      <c r="AF351" s="163"/>
      <c r="AG351" s="163"/>
      <c r="AH351" s="163"/>
      <c r="AI351" s="163"/>
      <c r="AJ351" s="163"/>
      <c r="AK351" s="163"/>
      <c r="AL351" s="154" t="str">
        <f t="shared" si="264"/>
        <v/>
      </c>
      <c r="AM351" s="47"/>
      <c r="AN351" s="149">
        <f t="shared" si="247"/>
        <v>0</v>
      </c>
      <c r="AP351" s="185">
        <f t="shared" si="260"/>
        <v>0</v>
      </c>
      <c r="AQ351" s="185">
        <f t="shared" si="261"/>
        <v>0</v>
      </c>
      <c r="AR351" s="186">
        <f t="shared" si="262"/>
        <v>0</v>
      </c>
      <c r="AS351" s="186">
        <f t="shared" si="248"/>
        <v>0</v>
      </c>
      <c r="AT351" s="186">
        <f t="shared" si="249"/>
        <v>0</v>
      </c>
      <c r="AU351" s="186">
        <f t="shared" si="250"/>
        <v>0</v>
      </c>
      <c r="AV351" s="186">
        <f t="shared" si="251"/>
        <v>0</v>
      </c>
      <c r="AW351" s="186">
        <f t="shared" si="252"/>
        <v>0</v>
      </c>
      <c r="AX351" s="186">
        <f t="shared" si="253"/>
        <v>0</v>
      </c>
      <c r="AY351" s="186">
        <f t="shared" si="254"/>
        <v>0</v>
      </c>
      <c r="AZ351" s="186">
        <f t="shared" si="255"/>
        <v>0</v>
      </c>
      <c r="BA351" s="186">
        <f t="shared" si="256"/>
        <v>0</v>
      </c>
      <c r="BB351" s="186">
        <f t="shared" si="257"/>
        <v>0</v>
      </c>
      <c r="BC351" s="186">
        <f t="shared" si="258"/>
        <v>0</v>
      </c>
    </row>
    <row r="352" spans="2:55" x14ac:dyDescent="0.3">
      <c r="B352" s="25">
        <v>347</v>
      </c>
      <c r="C352" s="34"/>
      <c r="D352" s="34"/>
      <c r="E352" s="34"/>
      <c r="F352" s="30"/>
      <c r="G352" s="34"/>
      <c r="H352" s="34"/>
      <c r="I352" s="219"/>
      <c r="J352" s="115"/>
      <c r="K352" s="115"/>
      <c r="L352" s="41"/>
      <c r="M352" s="170"/>
      <c r="N352" s="171"/>
      <c r="O352" s="171"/>
      <c r="P352" s="149">
        <f t="shared" si="259"/>
        <v>0</v>
      </c>
      <c r="Q352" s="147" t="str">
        <f t="shared" si="263"/>
        <v/>
      </c>
      <c r="R352" s="147" t="str">
        <f t="shared" si="241"/>
        <v/>
      </c>
      <c r="S352" s="147" t="str">
        <f t="shared" si="242"/>
        <v/>
      </c>
      <c r="T352" s="147" t="str">
        <f t="shared" si="243"/>
        <v/>
      </c>
      <c r="U352" s="147" t="str">
        <f t="shared" si="244"/>
        <v/>
      </c>
      <c r="V352" s="148" t="e">
        <f t="shared" si="245"/>
        <v>#VALUE!</v>
      </c>
      <c r="W352" s="149" t="str">
        <f t="shared" si="246"/>
        <v/>
      </c>
      <c r="X352" s="192"/>
      <c r="Y352" s="193"/>
      <c r="Z352" s="163"/>
      <c r="AA352" s="163"/>
      <c r="AB352" s="163"/>
      <c r="AC352" s="163"/>
      <c r="AD352" s="163"/>
      <c r="AE352" s="163"/>
      <c r="AF352" s="163"/>
      <c r="AG352" s="163"/>
      <c r="AH352" s="163"/>
      <c r="AI352" s="163"/>
      <c r="AJ352" s="163"/>
      <c r="AK352" s="163"/>
      <c r="AL352" s="154" t="str">
        <f t="shared" si="264"/>
        <v/>
      </c>
      <c r="AM352" s="47"/>
      <c r="AN352" s="149">
        <f t="shared" si="247"/>
        <v>0</v>
      </c>
      <c r="AP352" s="185">
        <f t="shared" si="260"/>
        <v>0</v>
      </c>
      <c r="AQ352" s="185">
        <f t="shared" si="261"/>
        <v>0</v>
      </c>
      <c r="AR352" s="186">
        <f t="shared" si="262"/>
        <v>0</v>
      </c>
      <c r="AS352" s="186">
        <f t="shared" si="248"/>
        <v>0</v>
      </c>
      <c r="AT352" s="186">
        <f t="shared" si="249"/>
        <v>0</v>
      </c>
      <c r="AU352" s="186">
        <f t="shared" si="250"/>
        <v>0</v>
      </c>
      <c r="AV352" s="186">
        <f t="shared" si="251"/>
        <v>0</v>
      </c>
      <c r="AW352" s="186">
        <f t="shared" si="252"/>
        <v>0</v>
      </c>
      <c r="AX352" s="186">
        <f t="shared" si="253"/>
        <v>0</v>
      </c>
      <c r="AY352" s="186">
        <f t="shared" si="254"/>
        <v>0</v>
      </c>
      <c r="AZ352" s="186">
        <f t="shared" si="255"/>
        <v>0</v>
      </c>
      <c r="BA352" s="186">
        <f t="shared" si="256"/>
        <v>0</v>
      </c>
      <c r="BB352" s="186">
        <f t="shared" si="257"/>
        <v>0</v>
      </c>
      <c r="BC352" s="186">
        <f t="shared" si="258"/>
        <v>0</v>
      </c>
    </row>
    <row r="353" spans="2:55" x14ac:dyDescent="0.3">
      <c r="B353" s="24">
        <v>348</v>
      </c>
      <c r="C353" s="34"/>
      <c r="D353" s="34"/>
      <c r="E353" s="34"/>
      <c r="F353" s="30"/>
      <c r="G353" s="34"/>
      <c r="H353" s="34"/>
      <c r="I353" s="221"/>
      <c r="J353" s="115"/>
      <c r="K353" s="115"/>
      <c r="L353" s="41"/>
      <c r="M353" s="170"/>
      <c r="N353" s="171"/>
      <c r="O353" s="171"/>
      <c r="P353" s="149">
        <f t="shared" si="259"/>
        <v>0</v>
      </c>
      <c r="Q353" s="147" t="str">
        <f t="shared" si="263"/>
        <v/>
      </c>
      <c r="R353" s="147" t="str">
        <f t="shared" si="241"/>
        <v/>
      </c>
      <c r="S353" s="147" t="str">
        <f t="shared" si="242"/>
        <v/>
      </c>
      <c r="T353" s="147" t="str">
        <f t="shared" si="243"/>
        <v/>
      </c>
      <c r="U353" s="147" t="str">
        <f t="shared" si="244"/>
        <v/>
      </c>
      <c r="V353" s="148" t="e">
        <f t="shared" si="245"/>
        <v>#VALUE!</v>
      </c>
      <c r="W353" s="149" t="str">
        <f t="shared" si="246"/>
        <v/>
      </c>
      <c r="X353" s="192"/>
      <c r="Y353" s="193"/>
      <c r="Z353" s="163"/>
      <c r="AA353" s="163"/>
      <c r="AB353" s="163"/>
      <c r="AC353" s="163"/>
      <c r="AD353" s="163"/>
      <c r="AE353" s="200"/>
      <c r="AF353" s="200"/>
      <c r="AG353" s="163"/>
      <c r="AH353" s="163"/>
      <c r="AI353" s="163"/>
      <c r="AJ353" s="163"/>
      <c r="AK353" s="163"/>
      <c r="AL353" s="154" t="str">
        <f t="shared" si="264"/>
        <v/>
      </c>
      <c r="AM353" s="47"/>
      <c r="AN353" s="149">
        <f t="shared" si="247"/>
        <v>0</v>
      </c>
      <c r="AP353" s="185">
        <f t="shared" si="260"/>
        <v>0</v>
      </c>
      <c r="AQ353" s="185">
        <f t="shared" si="261"/>
        <v>0</v>
      </c>
      <c r="AR353" s="186">
        <f t="shared" si="262"/>
        <v>0</v>
      </c>
      <c r="AS353" s="186">
        <f t="shared" si="248"/>
        <v>0</v>
      </c>
      <c r="AT353" s="186">
        <f t="shared" si="249"/>
        <v>0</v>
      </c>
      <c r="AU353" s="186">
        <f t="shared" si="250"/>
        <v>0</v>
      </c>
      <c r="AV353" s="186">
        <f t="shared" si="251"/>
        <v>0</v>
      </c>
      <c r="AW353" s="186">
        <f t="shared" si="252"/>
        <v>0</v>
      </c>
      <c r="AX353" s="186">
        <f t="shared" si="253"/>
        <v>0</v>
      </c>
      <c r="AY353" s="186">
        <f t="shared" si="254"/>
        <v>0</v>
      </c>
      <c r="AZ353" s="186">
        <f t="shared" si="255"/>
        <v>0</v>
      </c>
      <c r="BA353" s="186">
        <f t="shared" si="256"/>
        <v>0</v>
      </c>
      <c r="BB353" s="186">
        <f t="shared" si="257"/>
        <v>0</v>
      </c>
      <c r="BC353" s="186">
        <f t="shared" si="258"/>
        <v>0</v>
      </c>
    </row>
    <row r="354" spans="2:55" x14ac:dyDescent="0.3">
      <c r="B354" s="24">
        <v>349</v>
      </c>
      <c r="C354" s="34"/>
      <c r="D354" s="34"/>
      <c r="E354" s="34"/>
      <c r="F354" s="30"/>
      <c r="G354" s="34"/>
      <c r="H354" s="34"/>
      <c r="I354" s="219"/>
      <c r="J354" s="115"/>
      <c r="K354" s="115"/>
      <c r="L354" s="41"/>
      <c r="M354" s="170"/>
      <c r="N354" s="171"/>
      <c r="O354" s="171"/>
      <c r="P354" s="149">
        <f t="shared" si="259"/>
        <v>0</v>
      </c>
      <c r="Q354" s="147" t="str">
        <f t="shared" si="263"/>
        <v/>
      </c>
      <c r="R354" s="147" t="str">
        <f t="shared" si="241"/>
        <v/>
      </c>
      <c r="S354" s="147" t="str">
        <f t="shared" si="242"/>
        <v/>
      </c>
      <c r="T354" s="147" t="str">
        <f t="shared" si="243"/>
        <v/>
      </c>
      <c r="U354" s="147" t="str">
        <f t="shared" si="244"/>
        <v/>
      </c>
      <c r="V354" s="148" t="e">
        <f t="shared" si="245"/>
        <v>#VALUE!</v>
      </c>
      <c r="W354" s="149" t="str">
        <f t="shared" si="246"/>
        <v/>
      </c>
      <c r="X354" s="192"/>
      <c r="Y354" s="193"/>
      <c r="Z354" s="163"/>
      <c r="AA354" s="163"/>
      <c r="AB354" s="163"/>
      <c r="AC354" s="163"/>
      <c r="AD354" s="163"/>
      <c r="AE354" s="163"/>
      <c r="AF354" s="163"/>
      <c r="AG354" s="163"/>
      <c r="AH354" s="163"/>
      <c r="AI354" s="163"/>
      <c r="AJ354" s="163"/>
      <c r="AK354" s="163"/>
      <c r="AL354" s="154" t="str">
        <f t="shared" si="264"/>
        <v/>
      </c>
      <c r="AM354" s="47"/>
      <c r="AN354" s="149">
        <f t="shared" si="247"/>
        <v>0</v>
      </c>
      <c r="AP354" s="185">
        <f t="shared" si="260"/>
        <v>0</v>
      </c>
      <c r="AQ354" s="185">
        <f t="shared" si="261"/>
        <v>0</v>
      </c>
      <c r="AR354" s="186">
        <f t="shared" si="262"/>
        <v>0</v>
      </c>
      <c r="AS354" s="186">
        <f t="shared" si="248"/>
        <v>0</v>
      </c>
      <c r="AT354" s="186">
        <f t="shared" si="249"/>
        <v>0</v>
      </c>
      <c r="AU354" s="186">
        <f t="shared" si="250"/>
        <v>0</v>
      </c>
      <c r="AV354" s="186">
        <f t="shared" si="251"/>
        <v>0</v>
      </c>
      <c r="AW354" s="186">
        <f t="shared" si="252"/>
        <v>0</v>
      </c>
      <c r="AX354" s="186">
        <f t="shared" si="253"/>
        <v>0</v>
      </c>
      <c r="AY354" s="186">
        <f t="shared" si="254"/>
        <v>0</v>
      </c>
      <c r="AZ354" s="186">
        <f t="shared" si="255"/>
        <v>0</v>
      </c>
      <c r="BA354" s="186">
        <f t="shared" si="256"/>
        <v>0</v>
      </c>
      <c r="BB354" s="186">
        <f t="shared" si="257"/>
        <v>0</v>
      </c>
      <c r="BC354" s="186">
        <f t="shared" si="258"/>
        <v>0</v>
      </c>
    </row>
    <row r="355" spans="2:55" x14ac:dyDescent="0.3">
      <c r="B355" s="25">
        <v>350</v>
      </c>
      <c r="C355" s="34"/>
      <c r="D355" s="34"/>
      <c r="E355" s="34"/>
      <c r="F355" s="30"/>
      <c r="G355" s="34"/>
      <c r="H355" s="34"/>
      <c r="I355" s="219"/>
      <c r="J355" s="115"/>
      <c r="K355" s="115"/>
      <c r="L355" s="41"/>
      <c r="M355" s="170"/>
      <c r="N355" s="171"/>
      <c r="O355" s="171"/>
      <c r="P355" s="149">
        <f t="shared" si="259"/>
        <v>0</v>
      </c>
      <c r="Q355" s="147" t="str">
        <f t="shared" si="263"/>
        <v/>
      </c>
      <c r="R355" s="147" t="str">
        <f t="shared" si="241"/>
        <v/>
      </c>
      <c r="S355" s="147" t="str">
        <f t="shared" si="242"/>
        <v/>
      </c>
      <c r="T355" s="147" t="str">
        <f t="shared" si="243"/>
        <v/>
      </c>
      <c r="U355" s="147" t="str">
        <f t="shared" si="244"/>
        <v/>
      </c>
      <c r="V355" s="148" t="e">
        <f t="shared" si="245"/>
        <v>#VALUE!</v>
      </c>
      <c r="W355" s="149" t="str">
        <f t="shared" si="246"/>
        <v/>
      </c>
      <c r="X355" s="192"/>
      <c r="Y355" s="193"/>
      <c r="Z355" s="163"/>
      <c r="AA355" s="163"/>
      <c r="AB355" s="163"/>
      <c r="AC355" s="163"/>
      <c r="AD355" s="163"/>
      <c r="AE355" s="163"/>
      <c r="AF355" s="163"/>
      <c r="AG355" s="163"/>
      <c r="AH355" s="163"/>
      <c r="AI355" s="163"/>
      <c r="AJ355" s="163"/>
      <c r="AK355" s="163"/>
      <c r="AL355" s="154" t="str">
        <f t="shared" si="264"/>
        <v/>
      </c>
      <c r="AM355" s="47"/>
      <c r="AN355" s="149">
        <f t="shared" si="247"/>
        <v>0</v>
      </c>
      <c r="AP355" s="185">
        <f t="shared" si="260"/>
        <v>0</v>
      </c>
      <c r="AQ355" s="185">
        <f t="shared" si="261"/>
        <v>0</v>
      </c>
      <c r="AR355" s="186">
        <f t="shared" si="262"/>
        <v>0</v>
      </c>
      <c r="AS355" s="186">
        <f t="shared" si="248"/>
        <v>0</v>
      </c>
      <c r="AT355" s="186">
        <f t="shared" si="249"/>
        <v>0</v>
      </c>
      <c r="AU355" s="186">
        <f t="shared" si="250"/>
        <v>0</v>
      </c>
      <c r="AV355" s="186">
        <f t="shared" si="251"/>
        <v>0</v>
      </c>
      <c r="AW355" s="186">
        <f t="shared" si="252"/>
        <v>0</v>
      </c>
      <c r="AX355" s="186">
        <f t="shared" si="253"/>
        <v>0</v>
      </c>
      <c r="AY355" s="186">
        <f t="shared" si="254"/>
        <v>0</v>
      </c>
      <c r="AZ355" s="186">
        <f t="shared" si="255"/>
        <v>0</v>
      </c>
      <c r="BA355" s="186">
        <f t="shared" si="256"/>
        <v>0</v>
      </c>
      <c r="BB355" s="186">
        <f t="shared" si="257"/>
        <v>0</v>
      </c>
      <c r="BC355" s="186">
        <f t="shared" si="258"/>
        <v>0</v>
      </c>
    </row>
    <row r="356" spans="2:55" x14ac:dyDescent="0.3">
      <c r="B356" s="24">
        <v>351</v>
      </c>
      <c r="C356" s="34"/>
      <c r="D356" s="34"/>
      <c r="E356" s="34"/>
      <c r="F356" s="30"/>
      <c r="G356" s="34"/>
      <c r="H356" s="34"/>
      <c r="I356" s="219"/>
      <c r="J356" s="115"/>
      <c r="K356" s="115"/>
      <c r="L356" s="41"/>
      <c r="M356" s="170"/>
      <c r="N356" s="171"/>
      <c r="O356" s="171"/>
      <c r="P356" s="149">
        <f t="shared" si="259"/>
        <v>0</v>
      </c>
      <c r="Q356" s="147" t="str">
        <f t="shared" si="263"/>
        <v/>
      </c>
      <c r="R356" s="147" t="str">
        <f t="shared" si="241"/>
        <v/>
      </c>
      <c r="S356" s="147" t="str">
        <f t="shared" si="242"/>
        <v/>
      </c>
      <c r="T356" s="147" t="str">
        <f t="shared" si="243"/>
        <v/>
      </c>
      <c r="U356" s="147" t="str">
        <f t="shared" si="244"/>
        <v/>
      </c>
      <c r="V356" s="148" t="e">
        <f t="shared" si="245"/>
        <v>#VALUE!</v>
      </c>
      <c r="W356" s="149" t="str">
        <f t="shared" si="246"/>
        <v/>
      </c>
      <c r="X356" s="192"/>
      <c r="Y356" s="193"/>
      <c r="Z356" s="163"/>
      <c r="AA356" s="163"/>
      <c r="AB356" s="163"/>
      <c r="AC356" s="163"/>
      <c r="AD356" s="163"/>
      <c r="AE356" s="163"/>
      <c r="AF356" s="163"/>
      <c r="AG356" s="163"/>
      <c r="AH356" s="163"/>
      <c r="AI356" s="163"/>
      <c r="AJ356" s="163"/>
      <c r="AK356" s="163"/>
      <c r="AL356" s="154" t="str">
        <f t="shared" si="264"/>
        <v/>
      </c>
      <c r="AM356" s="47"/>
      <c r="AN356" s="149">
        <f t="shared" si="247"/>
        <v>0</v>
      </c>
      <c r="AP356" s="185">
        <f t="shared" si="260"/>
        <v>0</v>
      </c>
      <c r="AQ356" s="185">
        <f t="shared" si="261"/>
        <v>0</v>
      </c>
      <c r="AR356" s="186">
        <f t="shared" si="262"/>
        <v>0</v>
      </c>
      <c r="AS356" s="186">
        <f t="shared" si="248"/>
        <v>0</v>
      </c>
      <c r="AT356" s="186">
        <f t="shared" si="249"/>
        <v>0</v>
      </c>
      <c r="AU356" s="186">
        <f t="shared" si="250"/>
        <v>0</v>
      </c>
      <c r="AV356" s="186">
        <f t="shared" si="251"/>
        <v>0</v>
      </c>
      <c r="AW356" s="186">
        <f t="shared" si="252"/>
        <v>0</v>
      </c>
      <c r="AX356" s="186">
        <f t="shared" si="253"/>
        <v>0</v>
      </c>
      <c r="AY356" s="186">
        <f t="shared" si="254"/>
        <v>0</v>
      </c>
      <c r="AZ356" s="186">
        <f t="shared" si="255"/>
        <v>0</v>
      </c>
      <c r="BA356" s="186">
        <f t="shared" si="256"/>
        <v>0</v>
      </c>
      <c r="BB356" s="186">
        <f t="shared" si="257"/>
        <v>0</v>
      </c>
      <c r="BC356" s="186">
        <f t="shared" si="258"/>
        <v>0</v>
      </c>
    </row>
    <row r="357" spans="2:55" x14ac:dyDescent="0.3">
      <c r="B357" s="24">
        <v>352</v>
      </c>
      <c r="C357" s="34"/>
      <c r="D357" s="34"/>
      <c r="E357" s="34"/>
      <c r="F357" s="30"/>
      <c r="G357" s="34"/>
      <c r="H357" s="34"/>
      <c r="I357" s="219"/>
      <c r="J357" s="115"/>
      <c r="K357" s="115"/>
      <c r="L357" s="41"/>
      <c r="M357" s="170"/>
      <c r="N357" s="171"/>
      <c r="O357" s="171"/>
      <c r="P357" s="149">
        <f t="shared" si="259"/>
        <v>0</v>
      </c>
      <c r="Q357" s="147" t="str">
        <f t="shared" si="263"/>
        <v/>
      </c>
      <c r="R357" s="147" t="str">
        <f t="shared" si="241"/>
        <v/>
      </c>
      <c r="S357" s="147" t="str">
        <f t="shared" si="242"/>
        <v/>
      </c>
      <c r="T357" s="147" t="str">
        <f t="shared" si="243"/>
        <v/>
      </c>
      <c r="U357" s="147" t="str">
        <f t="shared" si="244"/>
        <v/>
      </c>
      <c r="V357" s="148" t="e">
        <f t="shared" si="245"/>
        <v>#VALUE!</v>
      </c>
      <c r="W357" s="149" t="str">
        <f t="shared" si="246"/>
        <v/>
      </c>
      <c r="X357" s="192"/>
      <c r="Y357" s="193"/>
      <c r="Z357" s="163"/>
      <c r="AA357" s="163"/>
      <c r="AB357" s="163"/>
      <c r="AC357" s="163"/>
      <c r="AD357" s="163"/>
      <c r="AE357" s="163"/>
      <c r="AF357" s="163"/>
      <c r="AG357" s="163"/>
      <c r="AH357" s="163"/>
      <c r="AI357" s="163"/>
      <c r="AJ357" s="163"/>
      <c r="AK357" s="163"/>
      <c r="AL357" s="154" t="str">
        <f t="shared" si="264"/>
        <v/>
      </c>
      <c r="AM357" s="47"/>
      <c r="AN357" s="149">
        <f t="shared" si="247"/>
        <v>0</v>
      </c>
      <c r="AP357" s="185">
        <f t="shared" si="260"/>
        <v>0</v>
      </c>
      <c r="AQ357" s="185">
        <f t="shared" si="261"/>
        <v>0</v>
      </c>
      <c r="AR357" s="186">
        <f t="shared" si="262"/>
        <v>0</v>
      </c>
      <c r="AS357" s="186">
        <f t="shared" si="248"/>
        <v>0</v>
      </c>
      <c r="AT357" s="186">
        <f t="shared" si="249"/>
        <v>0</v>
      </c>
      <c r="AU357" s="186">
        <f t="shared" si="250"/>
        <v>0</v>
      </c>
      <c r="AV357" s="186">
        <f t="shared" si="251"/>
        <v>0</v>
      </c>
      <c r="AW357" s="186">
        <f t="shared" si="252"/>
        <v>0</v>
      </c>
      <c r="AX357" s="186">
        <f t="shared" si="253"/>
        <v>0</v>
      </c>
      <c r="AY357" s="186">
        <f t="shared" si="254"/>
        <v>0</v>
      </c>
      <c r="AZ357" s="186">
        <f t="shared" si="255"/>
        <v>0</v>
      </c>
      <c r="BA357" s="186">
        <f t="shared" si="256"/>
        <v>0</v>
      </c>
      <c r="BB357" s="186">
        <f t="shared" si="257"/>
        <v>0</v>
      </c>
      <c r="BC357" s="186">
        <f t="shared" si="258"/>
        <v>0</v>
      </c>
    </row>
    <row r="358" spans="2:55" ht="12" customHeight="1" x14ac:dyDescent="0.3">
      <c r="B358" s="25">
        <v>353</v>
      </c>
      <c r="C358" s="34"/>
      <c r="D358" s="34"/>
      <c r="E358" s="34"/>
      <c r="F358" s="30"/>
      <c r="G358" s="34"/>
      <c r="H358" s="34"/>
      <c r="I358" s="219"/>
      <c r="J358" s="115"/>
      <c r="K358" s="115"/>
      <c r="L358" s="41"/>
      <c r="M358" s="170"/>
      <c r="N358" s="171"/>
      <c r="O358" s="171"/>
      <c r="P358" s="149">
        <f t="shared" si="259"/>
        <v>0</v>
      </c>
      <c r="Q358" s="147" t="str">
        <f t="shared" si="263"/>
        <v/>
      </c>
      <c r="R358" s="147" t="str">
        <f t="shared" si="241"/>
        <v/>
      </c>
      <c r="S358" s="147" t="str">
        <f t="shared" si="242"/>
        <v/>
      </c>
      <c r="T358" s="147" t="str">
        <f t="shared" si="243"/>
        <v/>
      </c>
      <c r="U358" s="147" t="str">
        <f t="shared" si="244"/>
        <v/>
      </c>
      <c r="V358" s="148" t="e">
        <f t="shared" si="245"/>
        <v>#VALUE!</v>
      </c>
      <c r="W358" s="149" t="str">
        <f t="shared" si="246"/>
        <v/>
      </c>
      <c r="X358" s="192"/>
      <c r="Y358" s="193"/>
      <c r="Z358" s="163"/>
      <c r="AA358" s="163"/>
      <c r="AB358" s="163"/>
      <c r="AC358" s="163"/>
      <c r="AD358" s="163"/>
      <c r="AE358" s="163"/>
      <c r="AF358" s="163"/>
      <c r="AG358" s="163"/>
      <c r="AH358" s="163"/>
      <c r="AI358" s="163"/>
      <c r="AJ358" s="163"/>
      <c r="AK358" s="163"/>
      <c r="AL358" s="154" t="str">
        <f t="shared" si="264"/>
        <v/>
      </c>
      <c r="AM358" s="47"/>
      <c r="AN358" s="149">
        <f t="shared" si="247"/>
        <v>0</v>
      </c>
      <c r="AP358" s="185">
        <f t="shared" si="260"/>
        <v>0</v>
      </c>
      <c r="AQ358" s="185">
        <f t="shared" si="261"/>
        <v>0</v>
      </c>
      <c r="AR358" s="186">
        <f t="shared" si="262"/>
        <v>0</v>
      </c>
      <c r="AS358" s="186">
        <f t="shared" si="248"/>
        <v>0</v>
      </c>
      <c r="AT358" s="186">
        <f t="shared" si="249"/>
        <v>0</v>
      </c>
      <c r="AU358" s="186">
        <f t="shared" si="250"/>
        <v>0</v>
      </c>
      <c r="AV358" s="186">
        <f t="shared" si="251"/>
        <v>0</v>
      </c>
      <c r="AW358" s="186">
        <f t="shared" si="252"/>
        <v>0</v>
      </c>
      <c r="AX358" s="186">
        <f t="shared" si="253"/>
        <v>0</v>
      </c>
      <c r="AY358" s="186">
        <f t="shared" si="254"/>
        <v>0</v>
      </c>
      <c r="AZ358" s="186">
        <f t="shared" si="255"/>
        <v>0</v>
      </c>
      <c r="BA358" s="186">
        <f t="shared" si="256"/>
        <v>0</v>
      </c>
      <c r="BB358" s="186">
        <f t="shared" si="257"/>
        <v>0</v>
      </c>
      <c r="BC358" s="186">
        <f t="shared" si="258"/>
        <v>0</v>
      </c>
    </row>
    <row r="359" spans="2:55" x14ac:dyDescent="0.3">
      <c r="B359" s="24">
        <v>354</v>
      </c>
      <c r="C359" s="34"/>
      <c r="D359" s="34"/>
      <c r="E359" s="34"/>
      <c r="F359" s="30"/>
      <c r="G359" s="34"/>
      <c r="H359" s="34"/>
      <c r="I359" s="219"/>
      <c r="J359" s="115"/>
      <c r="K359" s="115"/>
      <c r="L359" s="33"/>
      <c r="M359" s="170"/>
      <c r="N359" s="171"/>
      <c r="O359" s="171"/>
      <c r="P359" s="149">
        <f t="shared" si="259"/>
        <v>0</v>
      </c>
      <c r="Q359" s="147" t="str">
        <f t="shared" si="263"/>
        <v/>
      </c>
      <c r="R359" s="147" t="str">
        <f t="shared" si="241"/>
        <v/>
      </c>
      <c r="S359" s="147" t="str">
        <f t="shared" si="242"/>
        <v/>
      </c>
      <c r="T359" s="147" t="str">
        <f t="shared" si="243"/>
        <v/>
      </c>
      <c r="U359" s="147" t="str">
        <f t="shared" si="244"/>
        <v/>
      </c>
      <c r="V359" s="148" t="e">
        <f t="shared" si="245"/>
        <v>#VALUE!</v>
      </c>
      <c r="W359" s="149" t="str">
        <f t="shared" si="246"/>
        <v/>
      </c>
      <c r="X359" s="192"/>
      <c r="Y359" s="193"/>
      <c r="Z359" s="163"/>
      <c r="AA359" s="163"/>
      <c r="AB359" s="163"/>
      <c r="AC359" s="163"/>
      <c r="AD359" s="163"/>
      <c r="AE359" s="163"/>
      <c r="AF359" s="163"/>
      <c r="AG359" s="163"/>
      <c r="AH359" s="163"/>
      <c r="AI359" s="163"/>
      <c r="AJ359" s="163"/>
      <c r="AK359" s="163"/>
      <c r="AL359" s="154" t="str">
        <f t="shared" si="264"/>
        <v/>
      </c>
      <c r="AM359" s="47"/>
      <c r="AN359" s="149">
        <f t="shared" si="247"/>
        <v>0</v>
      </c>
      <c r="AP359" s="185">
        <f t="shared" si="260"/>
        <v>0</v>
      </c>
      <c r="AQ359" s="185">
        <f t="shared" si="261"/>
        <v>0</v>
      </c>
      <c r="AR359" s="186">
        <f t="shared" si="262"/>
        <v>0</v>
      </c>
      <c r="AS359" s="186">
        <f t="shared" si="248"/>
        <v>0</v>
      </c>
      <c r="AT359" s="186">
        <f t="shared" si="249"/>
        <v>0</v>
      </c>
      <c r="AU359" s="186">
        <f t="shared" si="250"/>
        <v>0</v>
      </c>
      <c r="AV359" s="186">
        <f t="shared" si="251"/>
        <v>0</v>
      </c>
      <c r="AW359" s="186">
        <f t="shared" si="252"/>
        <v>0</v>
      </c>
      <c r="AX359" s="186">
        <f t="shared" si="253"/>
        <v>0</v>
      </c>
      <c r="AY359" s="186">
        <f t="shared" si="254"/>
        <v>0</v>
      </c>
      <c r="AZ359" s="186">
        <f t="shared" si="255"/>
        <v>0</v>
      </c>
      <c r="BA359" s="186">
        <f t="shared" si="256"/>
        <v>0</v>
      </c>
      <c r="BB359" s="186">
        <f t="shared" si="257"/>
        <v>0</v>
      </c>
      <c r="BC359" s="186">
        <f t="shared" si="258"/>
        <v>0</v>
      </c>
    </row>
    <row r="360" spans="2:55" x14ac:dyDescent="0.3">
      <c r="B360" s="24">
        <v>355</v>
      </c>
      <c r="C360" s="34"/>
      <c r="D360" s="34"/>
      <c r="E360" s="34"/>
      <c r="F360" s="30"/>
      <c r="G360" s="34"/>
      <c r="H360" s="34"/>
      <c r="I360" s="219"/>
      <c r="J360" s="115"/>
      <c r="K360" s="115"/>
      <c r="L360" s="33"/>
      <c r="M360" s="170"/>
      <c r="N360" s="171"/>
      <c r="O360" s="171"/>
      <c r="P360" s="149">
        <f t="shared" si="259"/>
        <v>0</v>
      </c>
      <c r="Q360" s="147" t="str">
        <f t="shared" si="263"/>
        <v/>
      </c>
      <c r="R360" s="147" t="str">
        <f t="shared" si="241"/>
        <v/>
      </c>
      <c r="S360" s="147" t="str">
        <f t="shared" si="242"/>
        <v/>
      </c>
      <c r="T360" s="147" t="str">
        <f t="shared" si="243"/>
        <v/>
      </c>
      <c r="U360" s="147" t="str">
        <f t="shared" si="244"/>
        <v/>
      </c>
      <c r="V360" s="148" t="e">
        <f t="shared" si="245"/>
        <v>#VALUE!</v>
      </c>
      <c r="W360" s="149" t="str">
        <f t="shared" si="246"/>
        <v/>
      </c>
      <c r="X360" s="192"/>
      <c r="Y360" s="193"/>
      <c r="Z360" s="163"/>
      <c r="AA360" s="163"/>
      <c r="AB360" s="163"/>
      <c r="AC360" s="163"/>
      <c r="AD360" s="163"/>
      <c r="AE360" s="163"/>
      <c r="AF360" s="163"/>
      <c r="AG360" s="163"/>
      <c r="AH360" s="163"/>
      <c r="AI360" s="163"/>
      <c r="AJ360" s="163"/>
      <c r="AK360" s="163"/>
      <c r="AL360" s="154" t="str">
        <f t="shared" si="264"/>
        <v/>
      </c>
      <c r="AM360" s="47"/>
      <c r="AN360" s="149">
        <f t="shared" si="247"/>
        <v>0</v>
      </c>
      <c r="AP360" s="185">
        <f t="shared" si="260"/>
        <v>0</v>
      </c>
      <c r="AQ360" s="185">
        <f t="shared" si="261"/>
        <v>0</v>
      </c>
      <c r="AR360" s="186">
        <f t="shared" si="262"/>
        <v>0</v>
      </c>
      <c r="AS360" s="186">
        <f t="shared" si="248"/>
        <v>0</v>
      </c>
      <c r="AT360" s="186">
        <f t="shared" si="249"/>
        <v>0</v>
      </c>
      <c r="AU360" s="186">
        <f t="shared" si="250"/>
        <v>0</v>
      </c>
      <c r="AV360" s="186">
        <f t="shared" si="251"/>
        <v>0</v>
      </c>
      <c r="AW360" s="186">
        <f t="shared" si="252"/>
        <v>0</v>
      </c>
      <c r="AX360" s="186">
        <f t="shared" si="253"/>
        <v>0</v>
      </c>
      <c r="AY360" s="186">
        <f t="shared" si="254"/>
        <v>0</v>
      </c>
      <c r="AZ360" s="186">
        <f t="shared" si="255"/>
        <v>0</v>
      </c>
      <c r="BA360" s="186">
        <f t="shared" si="256"/>
        <v>0</v>
      </c>
      <c r="BB360" s="186">
        <f t="shared" si="257"/>
        <v>0</v>
      </c>
      <c r="BC360" s="186">
        <f t="shared" si="258"/>
        <v>0</v>
      </c>
    </row>
    <row r="361" spans="2:55" x14ac:dyDescent="0.3">
      <c r="B361" s="25">
        <v>356</v>
      </c>
      <c r="C361" s="34"/>
      <c r="D361" s="32"/>
      <c r="E361" s="32"/>
      <c r="F361" s="30"/>
      <c r="G361" s="34"/>
      <c r="H361" s="32"/>
      <c r="I361" s="219"/>
      <c r="J361" s="115"/>
      <c r="K361" s="115"/>
      <c r="L361" s="33"/>
      <c r="M361" s="170"/>
      <c r="N361" s="171"/>
      <c r="O361" s="171"/>
      <c r="P361" s="149">
        <f t="shared" si="259"/>
        <v>0</v>
      </c>
      <c r="Q361" s="147" t="str">
        <f t="shared" si="263"/>
        <v/>
      </c>
      <c r="R361" s="147" t="str">
        <f t="shared" si="241"/>
        <v/>
      </c>
      <c r="S361" s="147" t="str">
        <f t="shared" si="242"/>
        <v/>
      </c>
      <c r="T361" s="147" t="str">
        <f t="shared" si="243"/>
        <v/>
      </c>
      <c r="U361" s="147" t="str">
        <f t="shared" si="244"/>
        <v/>
      </c>
      <c r="V361" s="148" t="e">
        <f t="shared" si="245"/>
        <v>#VALUE!</v>
      </c>
      <c r="W361" s="149" t="str">
        <f t="shared" si="246"/>
        <v/>
      </c>
      <c r="X361" s="192"/>
      <c r="Y361" s="193"/>
      <c r="Z361" s="163"/>
      <c r="AA361" s="163"/>
      <c r="AB361" s="163"/>
      <c r="AC361" s="163"/>
      <c r="AD361" s="163"/>
      <c r="AE361" s="163"/>
      <c r="AF361" s="163"/>
      <c r="AG361" s="163"/>
      <c r="AH361" s="163"/>
      <c r="AI361" s="163"/>
      <c r="AJ361" s="163"/>
      <c r="AK361" s="163"/>
      <c r="AL361" s="154" t="str">
        <f t="shared" si="264"/>
        <v/>
      </c>
      <c r="AM361" s="47"/>
      <c r="AN361" s="149">
        <f t="shared" si="247"/>
        <v>0</v>
      </c>
      <c r="AP361" s="185">
        <f t="shared" si="260"/>
        <v>0</v>
      </c>
      <c r="AQ361" s="185">
        <f t="shared" si="261"/>
        <v>0</v>
      </c>
      <c r="AR361" s="186">
        <f t="shared" si="262"/>
        <v>0</v>
      </c>
      <c r="AS361" s="186">
        <f t="shared" si="248"/>
        <v>0</v>
      </c>
      <c r="AT361" s="186">
        <f t="shared" si="249"/>
        <v>0</v>
      </c>
      <c r="AU361" s="186">
        <f t="shared" si="250"/>
        <v>0</v>
      </c>
      <c r="AV361" s="186">
        <f t="shared" si="251"/>
        <v>0</v>
      </c>
      <c r="AW361" s="186">
        <f t="shared" si="252"/>
        <v>0</v>
      </c>
      <c r="AX361" s="186">
        <f t="shared" si="253"/>
        <v>0</v>
      </c>
      <c r="AY361" s="186">
        <f t="shared" si="254"/>
        <v>0</v>
      </c>
      <c r="AZ361" s="186">
        <f t="shared" si="255"/>
        <v>0</v>
      </c>
      <c r="BA361" s="186">
        <f t="shared" si="256"/>
        <v>0</v>
      </c>
      <c r="BB361" s="186">
        <f t="shared" si="257"/>
        <v>0</v>
      </c>
      <c r="BC361" s="186">
        <f t="shared" si="258"/>
        <v>0</v>
      </c>
    </row>
    <row r="362" spans="2:55" x14ac:dyDescent="0.3">
      <c r="B362" s="24">
        <v>357</v>
      </c>
      <c r="C362" s="34"/>
      <c r="D362" s="34"/>
      <c r="E362" s="34"/>
      <c r="F362" s="30"/>
      <c r="G362" s="34"/>
      <c r="H362" s="34"/>
      <c r="I362" s="219"/>
      <c r="J362" s="115"/>
      <c r="K362" s="115"/>
      <c r="L362" s="33"/>
      <c r="M362" s="170"/>
      <c r="N362" s="171"/>
      <c r="O362" s="171"/>
      <c r="P362" s="149">
        <f t="shared" si="259"/>
        <v>0</v>
      </c>
      <c r="Q362" s="147" t="str">
        <f t="shared" si="263"/>
        <v/>
      </c>
      <c r="R362" s="147" t="str">
        <f t="shared" si="241"/>
        <v/>
      </c>
      <c r="S362" s="147" t="str">
        <f t="shared" si="242"/>
        <v/>
      </c>
      <c r="T362" s="147" t="str">
        <f t="shared" si="243"/>
        <v/>
      </c>
      <c r="U362" s="147" t="str">
        <f t="shared" si="244"/>
        <v/>
      </c>
      <c r="V362" s="148" t="e">
        <f t="shared" si="245"/>
        <v>#VALUE!</v>
      </c>
      <c r="W362" s="149" t="str">
        <f t="shared" si="246"/>
        <v/>
      </c>
      <c r="X362" s="192"/>
      <c r="Y362" s="193"/>
      <c r="Z362" s="163"/>
      <c r="AA362" s="163"/>
      <c r="AB362" s="163"/>
      <c r="AC362" s="163"/>
      <c r="AD362" s="163"/>
      <c r="AE362" s="163"/>
      <c r="AF362" s="163"/>
      <c r="AG362" s="163"/>
      <c r="AH362" s="163"/>
      <c r="AI362" s="163"/>
      <c r="AJ362" s="163"/>
      <c r="AK362" s="163"/>
      <c r="AL362" s="154" t="str">
        <f t="shared" si="264"/>
        <v/>
      </c>
      <c r="AM362" s="47"/>
      <c r="AN362" s="149">
        <f t="shared" si="247"/>
        <v>0</v>
      </c>
      <c r="AP362" s="185">
        <f t="shared" si="260"/>
        <v>0</v>
      </c>
      <c r="AQ362" s="185">
        <f t="shared" si="261"/>
        <v>0</v>
      </c>
      <c r="AR362" s="186">
        <f t="shared" si="262"/>
        <v>0</v>
      </c>
      <c r="AS362" s="186">
        <f t="shared" si="248"/>
        <v>0</v>
      </c>
      <c r="AT362" s="186">
        <f t="shared" si="249"/>
        <v>0</v>
      </c>
      <c r="AU362" s="186">
        <f t="shared" si="250"/>
        <v>0</v>
      </c>
      <c r="AV362" s="186">
        <f t="shared" si="251"/>
        <v>0</v>
      </c>
      <c r="AW362" s="186">
        <f t="shared" si="252"/>
        <v>0</v>
      </c>
      <c r="AX362" s="186">
        <f t="shared" si="253"/>
        <v>0</v>
      </c>
      <c r="AY362" s="186">
        <f t="shared" si="254"/>
        <v>0</v>
      </c>
      <c r="AZ362" s="186">
        <f t="shared" si="255"/>
        <v>0</v>
      </c>
      <c r="BA362" s="186">
        <f t="shared" si="256"/>
        <v>0</v>
      </c>
      <c r="BB362" s="186">
        <f t="shared" si="257"/>
        <v>0</v>
      </c>
      <c r="BC362" s="186">
        <f t="shared" si="258"/>
        <v>0</v>
      </c>
    </row>
    <row r="363" spans="2:55" x14ac:dyDescent="0.3">
      <c r="B363" s="24">
        <v>358</v>
      </c>
      <c r="C363" s="34"/>
      <c r="D363" s="34"/>
      <c r="E363" s="34"/>
      <c r="F363" s="30"/>
      <c r="G363" s="34"/>
      <c r="H363" s="34"/>
      <c r="I363" s="219"/>
      <c r="J363" s="115"/>
      <c r="K363" s="115"/>
      <c r="L363" s="33"/>
      <c r="M363" s="170"/>
      <c r="N363" s="171"/>
      <c r="O363" s="171"/>
      <c r="P363" s="149">
        <f t="shared" si="259"/>
        <v>0</v>
      </c>
      <c r="Q363" s="147" t="str">
        <f t="shared" si="263"/>
        <v/>
      </c>
      <c r="R363" s="147" t="str">
        <f t="shared" si="241"/>
        <v/>
      </c>
      <c r="S363" s="147" t="str">
        <f t="shared" si="242"/>
        <v/>
      </c>
      <c r="T363" s="147" t="str">
        <f t="shared" si="243"/>
        <v/>
      </c>
      <c r="U363" s="147" t="str">
        <f t="shared" si="244"/>
        <v/>
      </c>
      <c r="V363" s="148" t="e">
        <f t="shared" si="245"/>
        <v>#VALUE!</v>
      </c>
      <c r="W363" s="149" t="str">
        <f t="shared" si="246"/>
        <v/>
      </c>
      <c r="X363" s="192"/>
      <c r="Y363" s="193"/>
      <c r="Z363" s="163"/>
      <c r="AA363" s="163"/>
      <c r="AB363" s="163"/>
      <c r="AC363" s="163"/>
      <c r="AD363" s="163"/>
      <c r="AE363" s="163"/>
      <c r="AF363" s="163"/>
      <c r="AG363" s="163"/>
      <c r="AH363" s="163"/>
      <c r="AI363" s="163"/>
      <c r="AJ363" s="163"/>
      <c r="AK363" s="163"/>
      <c r="AL363" s="154" t="str">
        <f t="shared" si="264"/>
        <v/>
      </c>
      <c r="AM363" s="47"/>
      <c r="AN363" s="149">
        <f t="shared" si="247"/>
        <v>0</v>
      </c>
      <c r="AP363" s="185">
        <f t="shared" si="260"/>
        <v>0</v>
      </c>
      <c r="AQ363" s="185">
        <f t="shared" si="261"/>
        <v>0</v>
      </c>
      <c r="AR363" s="186">
        <f t="shared" si="262"/>
        <v>0</v>
      </c>
      <c r="AS363" s="186">
        <f t="shared" si="248"/>
        <v>0</v>
      </c>
      <c r="AT363" s="186">
        <f t="shared" si="249"/>
        <v>0</v>
      </c>
      <c r="AU363" s="186">
        <f t="shared" si="250"/>
        <v>0</v>
      </c>
      <c r="AV363" s="186">
        <f t="shared" si="251"/>
        <v>0</v>
      </c>
      <c r="AW363" s="186">
        <f t="shared" si="252"/>
        <v>0</v>
      </c>
      <c r="AX363" s="186">
        <f t="shared" si="253"/>
        <v>0</v>
      </c>
      <c r="AY363" s="186">
        <f t="shared" si="254"/>
        <v>0</v>
      </c>
      <c r="AZ363" s="186">
        <f t="shared" si="255"/>
        <v>0</v>
      </c>
      <c r="BA363" s="186">
        <f t="shared" si="256"/>
        <v>0</v>
      </c>
      <c r="BB363" s="186">
        <f t="shared" si="257"/>
        <v>0</v>
      </c>
      <c r="BC363" s="186">
        <f t="shared" si="258"/>
        <v>0</v>
      </c>
    </row>
    <row r="364" spans="2:55" x14ac:dyDescent="0.3">
      <c r="B364" s="25">
        <v>359</v>
      </c>
      <c r="C364" s="32"/>
      <c r="D364" s="32"/>
      <c r="E364" s="34"/>
      <c r="F364" s="30"/>
      <c r="G364" s="34"/>
      <c r="H364" s="34"/>
      <c r="I364" s="218"/>
      <c r="J364" s="115"/>
      <c r="K364" s="115"/>
      <c r="L364" s="33"/>
      <c r="M364" s="170"/>
      <c r="N364" s="171"/>
      <c r="O364" s="171"/>
      <c r="P364" s="149">
        <f t="shared" si="259"/>
        <v>0</v>
      </c>
      <c r="Q364" s="147" t="str">
        <f t="shared" si="263"/>
        <v/>
      </c>
      <c r="R364" s="147" t="str">
        <f t="shared" si="241"/>
        <v/>
      </c>
      <c r="S364" s="147" t="str">
        <f t="shared" si="242"/>
        <v/>
      </c>
      <c r="T364" s="147" t="str">
        <f t="shared" si="243"/>
        <v/>
      </c>
      <c r="U364" s="147" t="str">
        <f t="shared" si="244"/>
        <v/>
      </c>
      <c r="V364" s="148" t="e">
        <f t="shared" si="245"/>
        <v>#VALUE!</v>
      </c>
      <c r="W364" s="149" t="str">
        <f t="shared" si="246"/>
        <v/>
      </c>
      <c r="X364" s="192"/>
      <c r="Y364" s="193"/>
      <c r="Z364" s="163"/>
      <c r="AA364" s="163"/>
      <c r="AB364" s="163"/>
      <c r="AC364" s="163"/>
      <c r="AD364" s="163"/>
      <c r="AE364" s="163"/>
      <c r="AF364" s="163"/>
      <c r="AG364" s="163"/>
      <c r="AH364" s="163"/>
      <c r="AI364" s="163"/>
      <c r="AJ364" s="163"/>
      <c r="AK364" s="163"/>
      <c r="AL364" s="154" t="str">
        <f t="shared" si="264"/>
        <v/>
      </c>
      <c r="AM364" s="47"/>
      <c r="AN364" s="149">
        <f t="shared" si="247"/>
        <v>0</v>
      </c>
      <c r="AP364" s="185">
        <f t="shared" si="260"/>
        <v>0</v>
      </c>
      <c r="AQ364" s="185">
        <f t="shared" si="261"/>
        <v>0</v>
      </c>
      <c r="AR364" s="186">
        <f t="shared" si="262"/>
        <v>0</v>
      </c>
      <c r="AS364" s="186">
        <f t="shared" si="248"/>
        <v>0</v>
      </c>
      <c r="AT364" s="186">
        <f t="shared" si="249"/>
        <v>0</v>
      </c>
      <c r="AU364" s="186">
        <f t="shared" si="250"/>
        <v>0</v>
      </c>
      <c r="AV364" s="186">
        <f t="shared" si="251"/>
        <v>0</v>
      </c>
      <c r="AW364" s="186">
        <f t="shared" si="252"/>
        <v>0</v>
      </c>
      <c r="AX364" s="186">
        <f t="shared" si="253"/>
        <v>0</v>
      </c>
      <c r="AY364" s="186">
        <f t="shared" si="254"/>
        <v>0</v>
      </c>
      <c r="AZ364" s="186">
        <f t="shared" si="255"/>
        <v>0</v>
      </c>
      <c r="BA364" s="186">
        <f t="shared" si="256"/>
        <v>0</v>
      </c>
      <c r="BB364" s="186">
        <f t="shared" si="257"/>
        <v>0</v>
      </c>
      <c r="BC364" s="186">
        <f t="shared" si="258"/>
        <v>0</v>
      </c>
    </row>
    <row r="365" spans="2:55" x14ac:dyDescent="0.3">
      <c r="B365" s="24">
        <v>360</v>
      </c>
      <c r="C365" s="32"/>
      <c r="D365" s="32"/>
      <c r="E365" s="34"/>
      <c r="F365" s="30"/>
      <c r="G365" s="34"/>
      <c r="H365" s="34"/>
      <c r="I365" s="218"/>
      <c r="J365" s="115"/>
      <c r="K365" s="115"/>
      <c r="L365" s="33"/>
      <c r="M365" s="170"/>
      <c r="N365" s="171"/>
      <c r="O365" s="171"/>
      <c r="P365" s="149">
        <f t="shared" si="259"/>
        <v>0</v>
      </c>
      <c r="Q365" s="147" t="str">
        <f t="shared" si="263"/>
        <v/>
      </c>
      <c r="R365" s="147" t="str">
        <f t="shared" si="241"/>
        <v/>
      </c>
      <c r="S365" s="147" t="str">
        <f t="shared" si="242"/>
        <v/>
      </c>
      <c r="T365" s="147" t="str">
        <f t="shared" si="243"/>
        <v/>
      </c>
      <c r="U365" s="147" t="str">
        <f t="shared" si="244"/>
        <v/>
      </c>
      <c r="V365" s="148" t="e">
        <f t="shared" si="245"/>
        <v>#VALUE!</v>
      </c>
      <c r="W365" s="149" t="str">
        <f t="shared" si="246"/>
        <v/>
      </c>
      <c r="X365" s="192"/>
      <c r="Y365" s="193"/>
      <c r="Z365" s="163"/>
      <c r="AA365" s="163"/>
      <c r="AB365" s="163"/>
      <c r="AC365" s="163"/>
      <c r="AD365" s="163"/>
      <c r="AE365" s="163"/>
      <c r="AF365" s="163"/>
      <c r="AG365" s="163"/>
      <c r="AH365" s="163"/>
      <c r="AI365" s="163"/>
      <c r="AJ365" s="163"/>
      <c r="AK365" s="163"/>
      <c r="AL365" s="154" t="str">
        <f t="shared" si="264"/>
        <v/>
      </c>
      <c r="AM365" s="47"/>
      <c r="AN365" s="149">
        <f t="shared" si="247"/>
        <v>0</v>
      </c>
      <c r="AP365" s="185">
        <f t="shared" si="260"/>
        <v>0</v>
      </c>
      <c r="AQ365" s="185">
        <f t="shared" si="261"/>
        <v>0</v>
      </c>
      <c r="AR365" s="186">
        <f t="shared" si="262"/>
        <v>0</v>
      </c>
      <c r="AS365" s="186">
        <f t="shared" si="248"/>
        <v>0</v>
      </c>
      <c r="AT365" s="186">
        <f t="shared" si="249"/>
        <v>0</v>
      </c>
      <c r="AU365" s="186">
        <f t="shared" si="250"/>
        <v>0</v>
      </c>
      <c r="AV365" s="186">
        <f t="shared" si="251"/>
        <v>0</v>
      </c>
      <c r="AW365" s="186">
        <f t="shared" si="252"/>
        <v>0</v>
      </c>
      <c r="AX365" s="186">
        <f t="shared" si="253"/>
        <v>0</v>
      </c>
      <c r="AY365" s="186">
        <f t="shared" si="254"/>
        <v>0</v>
      </c>
      <c r="AZ365" s="186">
        <f t="shared" si="255"/>
        <v>0</v>
      </c>
      <c r="BA365" s="186">
        <f t="shared" si="256"/>
        <v>0</v>
      </c>
      <c r="BB365" s="186">
        <f t="shared" si="257"/>
        <v>0</v>
      </c>
      <c r="BC365" s="186">
        <f t="shared" si="258"/>
        <v>0</v>
      </c>
    </row>
    <row r="366" spans="2:55" x14ac:dyDescent="0.3">
      <c r="B366" s="24">
        <v>361</v>
      </c>
      <c r="C366" s="32"/>
      <c r="D366" s="32"/>
      <c r="E366" s="34"/>
      <c r="F366" s="30"/>
      <c r="G366" s="34"/>
      <c r="H366" s="34"/>
      <c r="I366" s="218"/>
      <c r="J366" s="115"/>
      <c r="K366" s="115"/>
      <c r="L366" s="33"/>
      <c r="M366" s="170"/>
      <c r="N366" s="171"/>
      <c r="O366" s="171"/>
      <c r="P366" s="149">
        <f t="shared" si="259"/>
        <v>0</v>
      </c>
      <c r="Q366" s="147" t="str">
        <f t="shared" si="263"/>
        <v/>
      </c>
      <c r="R366" s="147" t="str">
        <f t="shared" si="241"/>
        <v/>
      </c>
      <c r="S366" s="147" t="str">
        <f t="shared" si="242"/>
        <v/>
      </c>
      <c r="T366" s="147" t="str">
        <f t="shared" si="243"/>
        <v/>
      </c>
      <c r="U366" s="147" t="str">
        <f t="shared" si="244"/>
        <v/>
      </c>
      <c r="V366" s="148" t="e">
        <f t="shared" si="245"/>
        <v>#VALUE!</v>
      </c>
      <c r="W366" s="149" t="str">
        <f t="shared" si="246"/>
        <v/>
      </c>
      <c r="X366" s="192"/>
      <c r="Y366" s="193"/>
      <c r="Z366" s="163"/>
      <c r="AA366" s="163"/>
      <c r="AB366" s="163"/>
      <c r="AC366" s="163"/>
      <c r="AD366" s="163"/>
      <c r="AE366" s="163"/>
      <c r="AF366" s="163"/>
      <c r="AG366" s="163"/>
      <c r="AH366" s="163"/>
      <c r="AI366" s="163"/>
      <c r="AJ366" s="163"/>
      <c r="AK366" s="163"/>
      <c r="AL366" s="154" t="str">
        <f t="shared" si="264"/>
        <v/>
      </c>
      <c r="AM366" s="47"/>
      <c r="AN366" s="149">
        <f t="shared" si="247"/>
        <v>0</v>
      </c>
      <c r="AP366" s="185">
        <f t="shared" si="260"/>
        <v>0</v>
      </c>
      <c r="AQ366" s="185">
        <f t="shared" si="261"/>
        <v>0</v>
      </c>
      <c r="AR366" s="186">
        <f t="shared" si="262"/>
        <v>0</v>
      </c>
      <c r="AS366" s="186">
        <f t="shared" si="248"/>
        <v>0</v>
      </c>
      <c r="AT366" s="186">
        <f t="shared" si="249"/>
        <v>0</v>
      </c>
      <c r="AU366" s="186">
        <f t="shared" si="250"/>
        <v>0</v>
      </c>
      <c r="AV366" s="186">
        <f t="shared" si="251"/>
        <v>0</v>
      </c>
      <c r="AW366" s="186">
        <f t="shared" si="252"/>
        <v>0</v>
      </c>
      <c r="AX366" s="186">
        <f t="shared" si="253"/>
        <v>0</v>
      </c>
      <c r="AY366" s="186">
        <f t="shared" si="254"/>
        <v>0</v>
      </c>
      <c r="AZ366" s="186">
        <f t="shared" si="255"/>
        <v>0</v>
      </c>
      <c r="BA366" s="186">
        <f t="shared" si="256"/>
        <v>0</v>
      </c>
      <c r="BB366" s="186">
        <f t="shared" si="257"/>
        <v>0</v>
      </c>
      <c r="BC366" s="186">
        <f t="shared" si="258"/>
        <v>0</v>
      </c>
    </row>
    <row r="367" spans="2:55" x14ac:dyDescent="0.3">
      <c r="B367" s="25">
        <v>362</v>
      </c>
      <c r="C367" s="32"/>
      <c r="D367" s="32"/>
      <c r="E367" s="34"/>
      <c r="F367" s="30"/>
      <c r="G367" s="34"/>
      <c r="H367" s="34"/>
      <c r="I367" s="218"/>
      <c r="J367" s="115"/>
      <c r="K367" s="115"/>
      <c r="L367" s="33"/>
      <c r="M367" s="170"/>
      <c r="N367" s="171"/>
      <c r="O367" s="171"/>
      <c r="P367" s="149">
        <f t="shared" si="259"/>
        <v>0</v>
      </c>
      <c r="Q367" s="147" t="str">
        <f t="shared" si="263"/>
        <v/>
      </c>
      <c r="R367" s="147" t="str">
        <f t="shared" si="241"/>
        <v/>
      </c>
      <c r="S367" s="147" t="str">
        <f t="shared" si="242"/>
        <v/>
      </c>
      <c r="T367" s="147" t="str">
        <f t="shared" si="243"/>
        <v/>
      </c>
      <c r="U367" s="147" t="str">
        <f t="shared" si="244"/>
        <v/>
      </c>
      <c r="V367" s="148" t="e">
        <f t="shared" si="245"/>
        <v>#VALUE!</v>
      </c>
      <c r="W367" s="149" t="str">
        <f t="shared" si="246"/>
        <v/>
      </c>
      <c r="X367" s="189"/>
      <c r="Y367" s="190"/>
      <c r="Z367" s="191"/>
      <c r="AA367" s="191"/>
      <c r="AB367" s="191"/>
      <c r="AC367" s="191"/>
      <c r="AD367" s="191"/>
      <c r="AE367" s="191"/>
      <c r="AF367" s="191"/>
      <c r="AG367" s="191"/>
      <c r="AH367" s="191"/>
      <c r="AI367" s="191"/>
      <c r="AJ367" s="191"/>
      <c r="AK367" s="191"/>
      <c r="AL367" s="154" t="str">
        <f t="shared" si="264"/>
        <v/>
      </c>
      <c r="AM367" s="47"/>
      <c r="AN367" s="149">
        <f t="shared" si="247"/>
        <v>0</v>
      </c>
      <c r="AP367" s="185">
        <f t="shared" si="260"/>
        <v>0</v>
      </c>
      <c r="AQ367" s="185">
        <f t="shared" si="261"/>
        <v>0</v>
      </c>
      <c r="AR367" s="186">
        <f t="shared" si="262"/>
        <v>0</v>
      </c>
      <c r="AS367" s="186">
        <f t="shared" si="248"/>
        <v>0</v>
      </c>
      <c r="AT367" s="186">
        <f t="shared" si="249"/>
        <v>0</v>
      </c>
      <c r="AU367" s="186">
        <f t="shared" si="250"/>
        <v>0</v>
      </c>
      <c r="AV367" s="186">
        <f t="shared" si="251"/>
        <v>0</v>
      </c>
      <c r="AW367" s="186">
        <f t="shared" si="252"/>
        <v>0</v>
      </c>
      <c r="AX367" s="186">
        <f t="shared" si="253"/>
        <v>0</v>
      </c>
      <c r="AY367" s="186">
        <f t="shared" si="254"/>
        <v>0</v>
      </c>
      <c r="AZ367" s="186">
        <f t="shared" si="255"/>
        <v>0</v>
      </c>
      <c r="BA367" s="186">
        <f t="shared" si="256"/>
        <v>0</v>
      </c>
      <c r="BB367" s="186">
        <f t="shared" si="257"/>
        <v>0</v>
      </c>
      <c r="BC367" s="186">
        <f t="shared" si="258"/>
        <v>0</v>
      </c>
    </row>
    <row r="368" spans="2:55" x14ac:dyDescent="0.3">
      <c r="B368" s="24">
        <v>363</v>
      </c>
      <c r="C368" s="32"/>
      <c r="D368" s="32"/>
      <c r="E368" s="34"/>
      <c r="F368" s="30"/>
      <c r="G368" s="34"/>
      <c r="H368" s="34"/>
      <c r="I368" s="218"/>
      <c r="J368" s="115"/>
      <c r="K368" s="115"/>
      <c r="L368" s="33"/>
      <c r="M368" s="170"/>
      <c r="N368" s="171"/>
      <c r="O368" s="171"/>
      <c r="P368" s="149">
        <f t="shared" si="259"/>
        <v>0</v>
      </c>
      <c r="Q368" s="147" t="str">
        <f t="shared" si="263"/>
        <v/>
      </c>
      <c r="R368" s="147" t="str">
        <f t="shared" si="241"/>
        <v/>
      </c>
      <c r="S368" s="147" t="str">
        <f t="shared" si="242"/>
        <v/>
      </c>
      <c r="T368" s="147" t="str">
        <f t="shared" si="243"/>
        <v/>
      </c>
      <c r="U368" s="147" t="str">
        <f t="shared" si="244"/>
        <v/>
      </c>
      <c r="V368" s="148" t="e">
        <f t="shared" si="245"/>
        <v>#VALUE!</v>
      </c>
      <c r="W368" s="149" t="str">
        <f t="shared" si="246"/>
        <v/>
      </c>
      <c r="X368" s="189"/>
      <c r="Y368" s="190"/>
      <c r="Z368" s="191"/>
      <c r="AA368" s="191"/>
      <c r="AB368" s="191"/>
      <c r="AC368" s="191"/>
      <c r="AD368" s="191"/>
      <c r="AE368" s="191"/>
      <c r="AF368" s="191"/>
      <c r="AG368" s="191"/>
      <c r="AH368" s="191"/>
      <c r="AI368" s="191"/>
      <c r="AJ368" s="191"/>
      <c r="AK368" s="191"/>
      <c r="AL368" s="154" t="str">
        <f t="shared" si="264"/>
        <v/>
      </c>
      <c r="AM368" s="47"/>
      <c r="AN368" s="149">
        <f t="shared" si="247"/>
        <v>0</v>
      </c>
      <c r="AP368" s="185">
        <f t="shared" si="260"/>
        <v>0</v>
      </c>
      <c r="AQ368" s="185">
        <f t="shared" si="261"/>
        <v>0</v>
      </c>
      <c r="AR368" s="186">
        <f t="shared" si="262"/>
        <v>0</v>
      </c>
      <c r="AS368" s="186">
        <f t="shared" si="248"/>
        <v>0</v>
      </c>
      <c r="AT368" s="186">
        <f t="shared" si="249"/>
        <v>0</v>
      </c>
      <c r="AU368" s="186">
        <f t="shared" si="250"/>
        <v>0</v>
      </c>
      <c r="AV368" s="186">
        <f t="shared" si="251"/>
        <v>0</v>
      </c>
      <c r="AW368" s="186">
        <f t="shared" si="252"/>
        <v>0</v>
      </c>
      <c r="AX368" s="186">
        <f t="shared" si="253"/>
        <v>0</v>
      </c>
      <c r="AY368" s="186">
        <f t="shared" si="254"/>
        <v>0</v>
      </c>
      <c r="AZ368" s="186">
        <f t="shared" si="255"/>
        <v>0</v>
      </c>
      <c r="BA368" s="186">
        <f t="shared" si="256"/>
        <v>0</v>
      </c>
      <c r="BB368" s="186">
        <f t="shared" si="257"/>
        <v>0</v>
      </c>
      <c r="BC368" s="186">
        <f t="shared" si="258"/>
        <v>0</v>
      </c>
    </row>
    <row r="369" spans="2:55" x14ac:dyDescent="0.3">
      <c r="B369" s="24">
        <v>364</v>
      </c>
      <c r="C369" s="32"/>
      <c r="D369" s="32"/>
      <c r="E369" s="34"/>
      <c r="F369" s="30"/>
      <c r="G369" s="34"/>
      <c r="H369" s="34"/>
      <c r="I369" s="218"/>
      <c r="J369" s="115"/>
      <c r="K369" s="115"/>
      <c r="L369" s="33"/>
      <c r="M369" s="170"/>
      <c r="N369" s="171"/>
      <c r="O369" s="171"/>
      <c r="P369" s="149">
        <f t="shared" si="259"/>
        <v>0</v>
      </c>
      <c r="Q369" s="147" t="str">
        <f t="shared" si="263"/>
        <v/>
      </c>
      <c r="R369" s="147" t="str">
        <f t="shared" si="241"/>
        <v/>
      </c>
      <c r="S369" s="147" t="str">
        <f t="shared" si="242"/>
        <v/>
      </c>
      <c r="T369" s="147" t="str">
        <f t="shared" si="243"/>
        <v/>
      </c>
      <c r="U369" s="147" t="str">
        <f t="shared" si="244"/>
        <v/>
      </c>
      <c r="V369" s="148" t="e">
        <f t="shared" si="245"/>
        <v>#VALUE!</v>
      </c>
      <c r="W369" s="149" t="str">
        <f t="shared" si="246"/>
        <v/>
      </c>
      <c r="X369" s="189"/>
      <c r="Y369" s="190"/>
      <c r="Z369" s="191"/>
      <c r="AA369" s="191"/>
      <c r="AB369" s="191"/>
      <c r="AC369" s="191"/>
      <c r="AD369" s="191"/>
      <c r="AE369" s="191"/>
      <c r="AF369" s="191"/>
      <c r="AG369" s="191"/>
      <c r="AH369" s="191"/>
      <c r="AI369" s="191"/>
      <c r="AJ369" s="191"/>
      <c r="AK369" s="191"/>
      <c r="AL369" s="154" t="str">
        <f t="shared" si="264"/>
        <v/>
      </c>
      <c r="AM369" s="47"/>
      <c r="AN369" s="149">
        <f t="shared" si="247"/>
        <v>0</v>
      </c>
      <c r="AP369" s="185">
        <f t="shared" si="260"/>
        <v>0</v>
      </c>
      <c r="AQ369" s="185">
        <f t="shared" si="261"/>
        <v>0</v>
      </c>
      <c r="AR369" s="186">
        <f t="shared" si="262"/>
        <v>0</v>
      </c>
      <c r="AS369" s="186">
        <f t="shared" si="248"/>
        <v>0</v>
      </c>
      <c r="AT369" s="186">
        <f t="shared" si="249"/>
        <v>0</v>
      </c>
      <c r="AU369" s="186">
        <f t="shared" si="250"/>
        <v>0</v>
      </c>
      <c r="AV369" s="186">
        <f t="shared" si="251"/>
        <v>0</v>
      </c>
      <c r="AW369" s="186">
        <f t="shared" si="252"/>
        <v>0</v>
      </c>
      <c r="AX369" s="186">
        <f t="shared" si="253"/>
        <v>0</v>
      </c>
      <c r="AY369" s="186">
        <f t="shared" si="254"/>
        <v>0</v>
      </c>
      <c r="AZ369" s="186">
        <f t="shared" si="255"/>
        <v>0</v>
      </c>
      <c r="BA369" s="186">
        <f t="shared" si="256"/>
        <v>0</v>
      </c>
      <c r="BB369" s="186">
        <f t="shared" si="257"/>
        <v>0</v>
      </c>
      <c r="BC369" s="186">
        <f t="shared" si="258"/>
        <v>0</v>
      </c>
    </row>
    <row r="370" spans="2:55" x14ac:dyDescent="0.3">
      <c r="B370" s="25">
        <v>365</v>
      </c>
      <c r="C370" s="32"/>
      <c r="D370" s="32"/>
      <c r="E370" s="34"/>
      <c r="F370" s="30"/>
      <c r="G370" s="34"/>
      <c r="H370" s="34"/>
      <c r="I370" s="218"/>
      <c r="J370" s="115"/>
      <c r="K370" s="115"/>
      <c r="L370" s="33"/>
      <c r="M370" s="170"/>
      <c r="N370" s="171"/>
      <c r="O370" s="171"/>
      <c r="P370" s="149">
        <f t="shared" si="259"/>
        <v>0</v>
      </c>
      <c r="Q370" s="147" t="str">
        <f t="shared" si="263"/>
        <v/>
      </c>
      <c r="R370" s="147" t="str">
        <f t="shared" si="241"/>
        <v/>
      </c>
      <c r="S370" s="147" t="str">
        <f t="shared" si="242"/>
        <v/>
      </c>
      <c r="T370" s="147" t="str">
        <f t="shared" si="243"/>
        <v/>
      </c>
      <c r="U370" s="147" t="str">
        <f t="shared" si="244"/>
        <v/>
      </c>
      <c r="V370" s="148" t="e">
        <f t="shared" si="245"/>
        <v>#VALUE!</v>
      </c>
      <c r="W370" s="149" t="str">
        <f t="shared" si="246"/>
        <v/>
      </c>
      <c r="X370" s="189"/>
      <c r="Y370" s="190"/>
      <c r="Z370" s="191"/>
      <c r="AA370" s="191"/>
      <c r="AB370" s="191"/>
      <c r="AC370" s="191"/>
      <c r="AD370" s="191"/>
      <c r="AE370" s="191"/>
      <c r="AF370" s="191"/>
      <c r="AG370" s="191"/>
      <c r="AH370" s="191"/>
      <c r="AI370" s="191"/>
      <c r="AJ370" s="191"/>
      <c r="AK370" s="191"/>
      <c r="AL370" s="154" t="str">
        <f t="shared" si="264"/>
        <v/>
      </c>
      <c r="AM370" s="47"/>
      <c r="AN370" s="149">
        <f t="shared" si="247"/>
        <v>0</v>
      </c>
      <c r="AP370" s="185">
        <f t="shared" si="260"/>
        <v>0</v>
      </c>
      <c r="AQ370" s="185">
        <f t="shared" si="261"/>
        <v>0</v>
      </c>
      <c r="AR370" s="186">
        <f t="shared" si="262"/>
        <v>0</v>
      </c>
      <c r="AS370" s="186">
        <f t="shared" si="248"/>
        <v>0</v>
      </c>
      <c r="AT370" s="186">
        <f t="shared" si="249"/>
        <v>0</v>
      </c>
      <c r="AU370" s="186">
        <f t="shared" si="250"/>
        <v>0</v>
      </c>
      <c r="AV370" s="186">
        <f t="shared" si="251"/>
        <v>0</v>
      </c>
      <c r="AW370" s="186">
        <f t="shared" si="252"/>
        <v>0</v>
      </c>
      <c r="AX370" s="186">
        <f t="shared" si="253"/>
        <v>0</v>
      </c>
      <c r="AY370" s="186">
        <f t="shared" si="254"/>
        <v>0</v>
      </c>
      <c r="AZ370" s="186">
        <f t="shared" si="255"/>
        <v>0</v>
      </c>
      <c r="BA370" s="186">
        <f t="shared" si="256"/>
        <v>0</v>
      </c>
      <c r="BB370" s="186">
        <f t="shared" si="257"/>
        <v>0</v>
      </c>
      <c r="BC370" s="186">
        <f t="shared" si="258"/>
        <v>0</v>
      </c>
    </row>
    <row r="371" spans="2:55" x14ac:dyDescent="0.3">
      <c r="B371" s="24">
        <v>366</v>
      </c>
      <c r="C371" s="32"/>
      <c r="D371" s="32"/>
      <c r="E371" s="34"/>
      <c r="F371" s="30"/>
      <c r="G371" s="34"/>
      <c r="H371" s="34"/>
      <c r="I371" s="218"/>
      <c r="J371" s="115"/>
      <c r="K371" s="115"/>
      <c r="L371" s="33"/>
      <c r="M371" s="170"/>
      <c r="N371" s="171"/>
      <c r="O371" s="171"/>
      <c r="P371" s="149">
        <f t="shared" si="259"/>
        <v>0</v>
      </c>
      <c r="Q371" s="147" t="str">
        <f t="shared" si="263"/>
        <v/>
      </c>
      <c r="R371" s="147" t="str">
        <f t="shared" si="241"/>
        <v/>
      </c>
      <c r="S371" s="147" t="str">
        <f t="shared" si="242"/>
        <v/>
      </c>
      <c r="T371" s="147" t="str">
        <f t="shared" si="243"/>
        <v/>
      </c>
      <c r="U371" s="147" t="str">
        <f t="shared" si="244"/>
        <v/>
      </c>
      <c r="V371" s="148" t="e">
        <f t="shared" si="245"/>
        <v>#VALUE!</v>
      </c>
      <c r="W371" s="149" t="str">
        <f t="shared" si="246"/>
        <v/>
      </c>
      <c r="X371" s="189"/>
      <c r="Y371" s="190"/>
      <c r="Z371" s="191"/>
      <c r="AA371" s="191"/>
      <c r="AB371" s="191"/>
      <c r="AC371" s="191"/>
      <c r="AD371" s="191"/>
      <c r="AE371" s="191"/>
      <c r="AF371" s="191"/>
      <c r="AG371" s="191"/>
      <c r="AH371" s="191"/>
      <c r="AI371" s="191"/>
      <c r="AJ371" s="191"/>
      <c r="AK371" s="191"/>
      <c r="AL371" s="154" t="str">
        <f t="shared" si="264"/>
        <v/>
      </c>
      <c r="AM371" s="47"/>
      <c r="AN371" s="149">
        <f t="shared" si="247"/>
        <v>0</v>
      </c>
      <c r="AP371" s="185">
        <f t="shared" si="260"/>
        <v>0</v>
      </c>
      <c r="AQ371" s="185">
        <f t="shared" si="261"/>
        <v>0</v>
      </c>
      <c r="AR371" s="186">
        <f t="shared" si="262"/>
        <v>0</v>
      </c>
      <c r="AS371" s="186">
        <f t="shared" si="248"/>
        <v>0</v>
      </c>
      <c r="AT371" s="186">
        <f t="shared" si="249"/>
        <v>0</v>
      </c>
      <c r="AU371" s="186">
        <f t="shared" si="250"/>
        <v>0</v>
      </c>
      <c r="AV371" s="186">
        <f t="shared" si="251"/>
        <v>0</v>
      </c>
      <c r="AW371" s="186">
        <f t="shared" si="252"/>
        <v>0</v>
      </c>
      <c r="AX371" s="186">
        <f t="shared" si="253"/>
        <v>0</v>
      </c>
      <c r="AY371" s="186">
        <f t="shared" si="254"/>
        <v>0</v>
      </c>
      <c r="AZ371" s="186">
        <f t="shared" si="255"/>
        <v>0</v>
      </c>
      <c r="BA371" s="186">
        <f t="shared" si="256"/>
        <v>0</v>
      </c>
      <c r="BB371" s="186">
        <f t="shared" si="257"/>
        <v>0</v>
      </c>
      <c r="BC371" s="186">
        <f t="shared" si="258"/>
        <v>0</v>
      </c>
    </row>
    <row r="372" spans="2:55" x14ac:dyDescent="0.3">
      <c r="B372" s="24">
        <v>367</v>
      </c>
      <c r="C372" s="32"/>
      <c r="D372" s="32"/>
      <c r="E372" s="34"/>
      <c r="F372" s="30"/>
      <c r="G372" s="34"/>
      <c r="H372" s="34"/>
      <c r="I372" s="218"/>
      <c r="J372" s="115"/>
      <c r="K372" s="115"/>
      <c r="L372" s="33"/>
      <c r="M372" s="170"/>
      <c r="N372" s="171"/>
      <c r="O372" s="171"/>
      <c r="P372" s="149">
        <f t="shared" si="259"/>
        <v>0</v>
      </c>
      <c r="Q372" s="147" t="str">
        <f t="shared" si="263"/>
        <v/>
      </c>
      <c r="R372" s="147" t="str">
        <f t="shared" si="241"/>
        <v/>
      </c>
      <c r="S372" s="147" t="str">
        <f t="shared" si="242"/>
        <v/>
      </c>
      <c r="T372" s="147" t="str">
        <f t="shared" si="243"/>
        <v/>
      </c>
      <c r="U372" s="147" t="str">
        <f t="shared" si="244"/>
        <v/>
      </c>
      <c r="V372" s="148" t="e">
        <f t="shared" si="245"/>
        <v>#VALUE!</v>
      </c>
      <c r="W372" s="149" t="str">
        <f t="shared" si="246"/>
        <v/>
      </c>
      <c r="X372" s="189"/>
      <c r="Y372" s="190"/>
      <c r="Z372" s="191"/>
      <c r="AA372" s="191"/>
      <c r="AB372" s="191"/>
      <c r="AC372" s="191"/>
      <c r="AD372" s="191"/>
      <c r="AE372" s="191"/>
      <c r="AF372" s="191"/>
      <c r="AG372" s="191"/>
      <c r="AH372" s="191"/>
      <c r="AI372" s="191"/>
      <c r="AJ372" s="191"/>
      <c r="AK372" s="191"/>
      <c r="AL372" s="154" t="str">
        <f t="shared" si="264"/>
        <v/>
      </c>
      <c r="AM372" s="47"/>
      <c r="AN372" s="149">
        <f t="shared" si="247"/>
        <v>0</v>
      </c>
      <c r="AP372" s="185">
        <f t="shared" si="260"/>
        <v>0</v>
      </c>
      <c r="AQ372" s="185">
        <f t="shared" si="261"/>
        <v>0</v>
      </c>
      <c r="AR372" s="186">
        <f t="shared" si="262"/>
        <v>0</v>
      </c>
      <c r="AS372" s="186">
        <f t="shared" si="248"/>
        <v>0</v>
      </c>
      <c r="AT372" s="186">
        <f t="shared" si="249"/>
        <v>0</v>
      </c>
      <c r="AU372" s="186">
        <f t="shared" si="250"/>
        <v>0</v>
      </c>
      <c r="AV372" s="186">
        <f t="shared" si="251"/>
        <v>0</v>
      </c>
      <c r="AW372" s="186">
        <f t="shared" si="252"/>
        <v>0</v>
      </c>
      <c r="AX372" s="186">
        <f t="shared" si="253"/>
        <v>0</v>
      </c>
      <c r="AY372" s="186">
        <f t="shared" si="254"/>
        <v>0</v>
      </c>
      <c r="AZ372" s="186">
        <f t="shared" si="255"/>
        <v>0</v>
      </c>
      <c r="BA372" s="186">
        <f t="shared" si="256"/>
        <v>0</v>
      </c>
      <c r="BB372" s="186">
        <f t="shared" si="257"/>
        <v>0</v>
      </c>
      <c r="BC372" s="186">
        <f t="shared" si="258"/>
        <v>0</v>
      </c>
    </row>
    <row r="373" spans="2:55" x14ac:dyDescent="0.3">
      <c r="B373" s="25">
        <v>368</v>
      </c>
      <c r="C373" s="32"/>
      <c r="D373" s="32"/>
      <c r="E373" s="34"/>
      <c r="F373" s="30"/>
      <c r="G373" s="34"/>
      <c r="H373" s="34"/>
      <c r="I373" s="218"/>
      <c r="J373" s="115"/>
      <c r="K373" s="115"/>
      <c r="L373" s="33"/>
      <c r="M373" s="170"/>
      <c r="N373" s="171"/>
      <c r="O373" s="171"/>
      <c r="P373" s="149">
        <f t="shared" si="259"/>
        <v>0</v>
      </c>
      <c r="Q373" s="147" t="str">
        <f t="shared" si="263"/>
        <v/>
      </c>
      <c r="R373" s="147" t="str">
        <f t="shared" si="241"/>
        <v/>
      </c>
      <c r="S373" s="147" t="str">
        <f t="shared" si="242"/>
        <v/>
      </c>
      <c r="T373" s="147" t="str">
        <f t="shared" si="243"/>
        <v/>
      </c>
      <c r="U373" s="147" t="str">
        <f t="shared" si="244"/>
        <v/>
      </c>
      <c r="V373" s="148" t="e">
        <f t="shared" si="245"/>
        <v>#VALUE!</v>
      </c>
      <c r="W373" s="149" t="str">
        <f t="shared" si="246"/>
        <v/>
      </c>
      <c r="X373" s="189"/>
      <c r="Y373" s="190"/>
      <c r="Z373" s="191"/>
      <c r="AA373" s="191"/>
      <c r="AB373" s="191"/>
      <c r="AC373" s="191"/>
      <c r="AD373" s="191"/>
      <c r="AE373" s="191"/>
      <c r="AF373" s="191"/>
      <c r="AG373" s="191"/>
      <c r="AH373" s="191"/>
      <c r="AI373" s="191"/>
      <c r="AJ373" s="191"/>
      <c r="AK373" s="191"/>
      <c r="AL373" s="154" t="str">
        <f t="shared" si="264"/>
        <v/>
      </c>
      <c r="AM373" s="47"/>
      <c r="AN373" s="149">
        <f t="shared" si="247"/>
        <v>0</v>
      </c>
      <c r="AP373" s="185">
        <f t="shared" si="260"/>
        <v>0</v>
      </c>
      <c r="AQ373" s="185">
        <f t="shared" si="261"/>
        <v>0</v>
      </c>
      <c r="AR373" s="186">
        <f t="shared" si="262"/>
        <v>0</v>
      </c>
      <c r="AS373" s="186">
        <f t="shared" si="248"/>
        <v>0</v>
      </c>
      <c r="AT373" s="186">
        <f t="shared" si="249"/>
        <v>0</v>
      </c>
      <c r="AU373" s="186">
        <f t="shared" si="250"/>
        <v>0</v>
      </c>
      <c r="AV373" s="186">
        <f t="shared" si="251"/>
        <v>0</v>
      </c>
      <c r="AW373" s="186">
        <f t="shared" si="252"/>
        <v>0</v>
      </c>
      <c r="AX373" s="186">
        <f t="shared" si="253"/>
        <v>0</v>
      </c>
      <c r="AY373" s="186">
        <f t="shared" si="254"/>
        <v>0</v>
      </c>
      <c r="AZ373" s="186">
        <f t="shared" si="255"/>
        <v>0</v>
      </c>
      <c r="BA373" s="186">
        <f t="shared" si="256"/>
        <v>0</v>
      </c>
      <c r="BB373" s="186">
        <f t="shared" si="257"/>
        <v>0</v>
      </c>
      <c r="BC373" s="186">
        <f t="shared" si="258"/>
        <v>0</v>
      </c>
    </row>
    <row r="374" spans="2:55" x14ac:dyDescent="0.3">
      <c r="B374" s="24">
        <v>369</v>
      </c>
      <c r="C374" s="32"/>
      <c r="D374" s="32"/>
      <c r="E374" s="34"/>
      <c r="F374" s="30"/>
      <c r="G374" s="34"/>
      <c r="H374" s="34"/>
      <c r="I374" s="218"/>
      <c r="J374" s="115"/>
      <c r="K374" s="115"/>
      <c r="L374" s="33"/>
      <c r="M374" s="170"/>
      <c r="N374" s="171"/>
      <c r="O374" s="171"/>
      <c r="P374" s="149">
        <f t="shared" si="259"/>
        <v>0</v>
      </c>
      <c r="Q374" s="147" t="str">
        <f t="shared" si="263"/>
        <v/>
      </c>
      <c r="R374" s="147" t="str">
        <f t="shared" si="241"/>
        <v/>
      </c>
      <c r="S374" s="147" t="str">
        <f t="shared" si="242"/>
        <v/>
      </c>
      <c r="T374" s="147" t="str">
        <f t="shared" si="243"/>
        <v/>
      </c>
      <c r="U374" s="147" t="str">
        <f t="shared" si="244"/>
        <v/>
      </c>
      <c r="V374" s="148" t="e">
        <f t="shared" si="245"/>
        <v>#VALUE!</v>
      </c>
      <c r="W374" s="149" t="str">
        <f t="shared" si="246"/>
        <v/>
      </c>
      <c r="X374" s="189"/>
      <c r="Y374" s="190"/>
      <c r="Z374" s="191"/>
      <c r="AA374" s="191"/>
      <c r="AB374" s="191"/>
      <c r="AC374" s="191"/>
      <c r="AD374" s="191"/>
      <c r="AE374" s="191"/>
      <c r="AF374" s="191"/>
      <c r="AG374" s="191"/>
      <c r="AH374" s="191"/>
      <c r="AI374" s="191"/>
      <c r="AJ374" s="191"/>
      <c r="AK374" s="191"/>
      <c r="AL374" s="154" t="str">
        <f t="shared" si="264"/>
        <v/>
      </c>
      <c r="AM374" s="47"/>
      <c r="AN374" s="149">
        <f t="shared" si="247"/>
        <v>0</v>
      </c>
      <c r="AP374" s="185">
        <f t="shared" si="260"/>
        <v>0</v>
      </c>
      <c r="AQ374" s="185">
        <f t="shared" si="261"/>
        <v>0</v>
      </c>
      <c r="AR374" s="186">
        <f t="shared" si="262"/>
        <v>0</v>
      </c>
      <c r="AS374" s="186">
        <f t="shared" si="248"/>
        <v>0</v>
      </c>
      <c r="AT374" s="186">
        <f t="shared" si="249"/>
        <v>0</v>
      </c>
      <c r="AU374" s="186">
        <f t="shared" si="250"/>
        <v>0</v>
      </c>
      <c r="AV374" s="186">
        <f t="shared" si="251"/>
        <v>0</v>
      </c>
      <c r="AW374" s="186">
        <f t="shared" si="252"/>
        <v>0</v>
      </c>
      <c r="AX374" s="186">
        <f t="shared" si="253"/>
        <v>0</v>
      </c>
      <c r="AY374" s="186">
        <f t="shared" si="254"/>
        <v>0</v>
      </c>
      <c r="AZ374" s="186">
        <f t="shared" si="255"/>
        <v>0</v>
      </c>
      <c r="BA374" s="186">
        <f t="shared" si="256"/>
        <v>0</v>
      </c>
      <c r="BB374" s="186">
        <f t="shared" si="257"/>
        <v>0</v>
      </c>
      <c r="BC374" s="186">
        <f t="shared" si="258"/>
        <v>0</v>
      </c>
    </row>
    <row r="375" spans="2:55" x14ac:dyDescent="0.3">
      <c r="B375" s="24">
        <v>370</v>
      </c>
      <c r="C375" s="32"/>
      <c r="D375" s="32"/>
      <c r="E375" s="34"/>
      <c r="F375" s="30"/>
      <c r="G375" s="34"/>
      <c r="H375" s="34"/>
      <c r="I375" s="218"/>
      <c r="J375" s="115"/>
      <c r="K375" s="115"/>
      <c r="L375" s="33"/>
      <c r="M375" s="170"/>
      <c r="N375" s="171"/>
      <c r="O375" s="171"/>
      <c r="P375" s="149">
        <f t="shared" si="259"/>
        <v>0</v>
      </c>
      <c r="Q375" s="147" t="str">
        <f t="shared" si="263"/>
        <v/>
      </c>
      <c r="R375" s="147" t="str">
        <f t="shared" si="241"/>
        <v/>
      </c>
      <c r="S375" s="147" t="str">
        <f t="shared" si="242"/>
        <v/>
      </c>
      <c r="T375" s="147" t="str">
        <f t="shared" si="243"/>
        <v/>
      </c>
      <c r="U375" s="147" t="str">
        <f t="shared" si="244"/>
        <v/>
      </c>
      <c r="V375" s="148" t="e">
        <f t="shared" si="245"/>
        <v>#VALUE!</v>
      </c>
      <c r="W375" s="149" t="str">
        <f t="shared" si="246"/>
        <v/>
      </c>
      <c r="X375" s="189"/>
      <c r="Y375" s="190"/>
      <c r="Z375" s="191"/>
      <c r="AA375" s="191"/>
      <c r="AB375" s="191"/>
      <c r="AC375" s="191"/>
      <c r="AD375" s="191"/>
      <c r="AE375" s="191"/>
      <c r="AF375" s="191"/>
      <c r="AG375" s="191"/>
      <c r="AH375" s="191"/>
      <c r="AI375" s="191"/>
      <c r="AJ375" s="191"/>
      <c r="AK375" s="191"/>
      <c r="AL375" s="154" t="str">
        <f t="shared" si="264"/>
        <v/>
      </c>
      <c r="AM375" s="47"/>
      <c r="AN375" s="149">
        <f t="shared" si="247"/>
        <v>0</v>
      </c>
      <c r="AP375" s="185">
        <f t="shared" si="260"/>
        <v>0</v>
      </c>
      <c r="AQ375" s="185">
        <f t="shared" si="261"/>
        <v>0</v>
      </c>
      <c r="AR375" s="186">
        <f t="shared" si="262"/>
        <v>0</v>
      </c>
      <c r="AS375" s="186">
        <f t="shared" si="248"/>
        <v>0</v>
      </c>
      <c r="AT375" s="186">
        <f t="shared" si="249"/>
        <v>0</v>
      </c>
      <c r="AU375" s="186">
        <f t="shared" si="250"/>
        <v>0</v>
      </c>
      <c r="AV375" s="186">
        <f t="shared" si="251"/>
        <v>0</v>
      </c>
      <c r="AW375" s="186">
        <f t="shared" si="252"/>
        <v>0</v>
      </c>
      <c r="AX375" s="186">
        <f t="shared" si="253"/>
        <v>0</v>
      </c>
      <c r="AY375" s="186">
        <f t="shared" si="254"/>
        <v>0</v>
      </c>
      <c r="AZ375" s="186">
        <f t="shared" si="255"/>
        <v>0</v>
      </c>
      <c r="BA375" s="186">
        <f t="shared" si="256"/>
        <v>0</v>
      </c>
      <c r="BB375" s="186">
        <f t="shared" si="257"/>
        <v>0</v>
      </c>
      <c r="BC375" s="186">
        <f t="shared" si="258"/>
        <v>0</v>
      </c>
    </row>
    <row r="376" spans="2:55" x14ac:dyDescent="0.3">
      <c r="B376" s="25">
        <v>371</v>
      </c>
      <c r="C376" s="32"/>
      <c r="D376" s="32"/>
      <c r="E376" s="34"/>
      <c r="F376" s="30"/>
      <c r="G376" s="34"/>
      <c r="H376" s="34"/>
      <c r="I376" s="218"/>
      <c r="J376" s="115"/>
      <c r="K376" s="115"/>
      <c r="L376" s="33"/>
      <c r="M376" s="170"/>
      <c r="N376" s="171"/>
      <c r="O376" s="171"/>
      <c r="P376" s="149">
        <f t="shared" si="259"/>
        <v>0</v>
      </c>
      <c r="Q376" s="147" t="str">
        <f t="shared" si="263"/>
        <v/>
      </c>
      <c r="R376" s="147" t="str">
        <f t="shared" si="241"/>
        <v/>
      </c>
      <c r="S376" s="147" t="str">
        <f t="shared" si="242"/>
        <v/>
      </c>
      <c r="T376" s="147" t="str">
        <f t="shared" si="243"/>
        <v/>
      </c>
      <c r="U376" s="147" t="str">
        <f t="shared" si="244"/>
        <v/>
      </c>
      <c r="V376" s="148" t="e">
        <f t="shared" si="245"/>
        <v>#VALUE!</v>
      </c>
      <c r="W376" s="149" t="str">
        <f t="shared" si="246"/>
        <v/>
      </c>
      <c r="X376" s="189"/>
      <c r="Y376" s="190"/>
      <c r="Z376" s="191"/>
      <c r="AA376" s="191"/>
      <c r="AB376" s="191"/>
      <c r="AC376" s="191"/>
      <c r="AD376" s="191"/>
      <c r="AE376" s="191"/>
      <c r="AF376" s="191"/>
      <c r="AG376" s="191"/>
      <c r="AH376" s="191"/>
      <c r="AI376" s="191"/>
      <c r="AJ376" s="191"/>
      <c r="AK376" s="191"/>
      <c r="AL376" s="154" t="str">
        <f t="shared" si="264"/>
        <v/>
      </c>
      <c r="AM376" s="47"/>
      <c r="AN376" s="149">
        <f t="shared" si="247"/>
        <v>0</v>
      </c>
      <c r="AP376" s="185">
        <f t="shared" si="260"/>
        <v>0</v>
      </c>
      <c r="AQ376" s="185">
        <f t="shared" si="261"/>
        <v>0</v>
      </c>
      <c r="AR376" s="186">
        <f t="shared" si="262"/>
        <v>0</v>
      </c>
      <c r="AS376" s="186">
        <f t="shared" si="248"/>
        <v>0</v>
      </c>
      <c r="AT376" s="186">
        <f t="shared" si="249"/>
        <v>0</v>
      </c>
      <c r="AU376" s="186">
        <f t="shared" si="250"/>
        <v>0</v>
      </c>
      <c r="AV376" s="186">
        <f t="shared" si="251"/>
        <v>0</v>
      </c>
      <c r="AW376" s="186">
        <f t="shared" si="252"/>
        <v>0</v>
      </c>
      <c r="AX376" s="186">
        <f t="shared" si="253"/>
        <v>0</v>
      </c>
      <c r="AY376" s="186">
        <f t="shared" si="254"/>
        <v>0</v>
      </c>
      <c r="AZ376" s="186">
        <f t="shared" si="255"/>
        <v>0</v>
      </c>
      <c r="BA376" s="186">
        <f t="shared" si="256"/>
        <v>0</v>
      </c>
      <c r="BB376" s="186">
        <f t="shared" si="257"/>
        <v>0</v>
      </c>
      <c r="BC376" s="186">
        <f t="shared" si="258"/>
        <v>0</v>
      </c>
    </row>
    <row r="377" spans="2:55" x14ac:dyDescent="0.3">
      <c r="B377" s="24">
        <v>372</v>
      </c>
      <c r="C377" s="32"/>
      <c r="D377" s="32"/>
      <c r="E377" s="34"/>
      <c r="F377" s="30"/>
      <c r="G377" s="34"/>
      <c r="H377" s="34"/>
      <c r="I377" s="218"/>
      <c r="J377" s="115"/>
      <c r="K377" s="115"/>
      <c r="L377" s="33"/>
      <c r="M377" s="170"/>
      <c r="N377" s="171"/>
      <c r="O377" s="171"/>
      <c r="P377" s="149">
        <f t="shared" si="259"/>
        <v>0</v>
      </c>
      <c r="Q377" s="147" t="str">
        <f t="shared" si="263"/>
        <v/>
      </c>
      <c r="R377" s="147" t="str">
        <f t="shared" si="241"/>
        <v/>
      </c>
      <c r="S377" s="147" t="str">
        <f t="shared" si="242"/>
        <v/>
      </c>
      <c r="T377" s="147" t="str">
        <f t="shared" si="243"/>
        <v/>
      </c>
      <c r="U377" s="147" t="str">
        <f t="shared" si="244"/>
        <v/>
      </c>
      <c r="V377" s="148" t="e">
        <f t="shared" si="245"/>
        <v>#VALUE!</v>
      </c>
      <c r="W377" s="149" t="str">
        <f t="shared" si="246"/>
        <v/>
      </c>
      <c r="X377" s="189"/>
      <c r="Y377" s="190"/>
      <c r="Z377" s="191"/>
      <c r="AA377" s="191"/>
      <c r="AB377" s="191"/>
      <c r="AC377" s="191"/>
      <c r="AD377" s="191"/>
      <c r="AE377" s="191"/>
      <c r="AF377" s="191"/>
      <c r="AG377" s="191"/>
      <c r="AH377" s="191"/>
      <c r="AI377" s="191"/>
      <c r="AJ377" s="191"/>
      <c r="AK377" s="191"/>
      <c r="AL377" s="154" t="str">
        <f t="shared" si="264"/>
        <v/>
      </c>
      <c r="AM377" s="47"/>
      <c r="AN377" s="149">
        <f t="shared" si="247"/>
        <v>0</v>
      </c>
      <c r="AP377" s="185">
        <f t="shared" si="260"/>
        <v>0</v>
      </c>
      <c r="AQ377" s="185">
        <f t="shared" si="261"/>
        <v>0</v>
      </c>
      <c r="AR377" s="186">
        <f t="shared" si="262"/>
        <v>0</v>
      </c>
      <c r="AS377" s="186">
        <f t="shared" si="248"/>
        <v>0</v>
      </c>
      <c r="AT377" s="186">
        <f t="shared" si="249"/>
        <v>0</v>
      </c>
      <c r="AU377" s="186">
        <f t="shared" si="250"/>
        <v>0</v>
      </c>
      <c r="AV377" s="186">
        <f t="shared" si="251"/>
        <v>0</v>
      </c>
      <c r="AW377" s="186">
        <f t="shared" si="252"/>
        <v>0</v>
      </c>
      <c r="AX377" s="186">
        <f t="shared" si="253"/>
        <v>0</v>
      </c>
      <c r="AY377" s="186">
        <f t="shared" si="254"/>
        <v>0</v>
      </c>
      <c r="AZ377" s="186">
        <f t="shared" si="255"/>
        <v>0</v>
      </c>
      <c r="BA377" s="186">
        <f t="shared" si="256"/>
        <v>0</v>
      </c>
      <c r="BB377" s="186">
        <f t="shared" si="257"/>
        <v>0</v>
      </c>
      <c r="BC377" s="186">
        <f t="shared" si="258"/>
        <v>0</v>
      </c>
    </row>
    <row r="378" spans="2:55" x14ac:dyDescent="0.3">
      <c r="B378" s="24">
        <v>373</v>
      </c>
      <c r="C378" s="32"/>
      <c r="D378" s="32"/>
      <c r="E378" s="34"/>
      <c r="F378" s="30"/>
      <c r="G378" s="34"/>
      <c r="H378" s="34"/>
      <c r="I378" s="218"/>
      <c r="J378" s="115"/>
      <c r="K378" s="115"/>
      <c r="L378" s="33"/>
      <c r="M378" s="170"/>
      <c r="N378" s="171"/>
      <c r="O378" s="171"/>
      <c r="P378" s="149">
        <f t="shared" si="259"/>
        <v>0</v>
      </c>
      <c r="Q378" s="147" t="str">
        <f t="shared" si="263"/>
        <v/>
      </c>
      <c r="R378" s="147" t="str">
        <f t="shared" si="241"/>
        <v/>
      </c>
      <c r="S378" s="147" t="str">
        <f t="shared" si="242"/>
        <v/>
      </c>
      <c r="T378" s="147" t="str">
        <f t="shared" si="243"/>
        <v/>
      </c>
      <c r="U378" s="147" t="str">
        <f t="shared" si="244"/>
        <v/>
      </c>
      <c r="V378" s="148" t="e">
        <f t="shared" si="245"/>
        <v>#VALUE!</v>
      </c>
      <c r="W378" s="149" t="str">
        <f t="shared" si="246"/>
        <v/>
      </c>
      <c r="X378" s="189"/>
      <c r="Y378" s="190"/>
      <c r="Z378" s="191"/>
      <c r="AA378" s="191"/>
      <c r="AB378" s="191"/>
      <c r="AC378" s="191"/>
      <c r="AD378" s="191"/>
      <c r="AE378" s="191"/>
      <c r="AF378" s="191"/>
      <c r="AG378" s="191"/>
      <c r="AH378" s="191"/>
      <c r="AI378" s="191"/>
      <c r="AJ378" s="191"/>
      <c r="AK378" s="191"/>
      <c r="AL378" s="154" t="str">
        <f t="shared" si="264"/>
        <v/>
      </c>
      <c r="AM378" s="47"/>
      <c r="AN378" s="149">
        <f t="shared" si="247"/>
        <v>0</v>
      </c>
      <c r="AP378" s="185">
        <f t="shared" si="260"/>
        <v>0</v>
      </c>
      <c r="AQ378" s="185">
        <f t="shared" si="261"/>
        <v>0</v>
      </c>
      <c r="AR378" s="186">
        <f t="shared" si="262"/>
        <v>0</v>
      </c>
      <c r="AS378" s="186">
        <f t="shared" si="248"/>
        <v>0</v>
      </c>
      <c r="AT378" s="186">
        <f t="shared" si="249"/>
        <v>0</v>
      </c>
      <c r="AU378" s="186">
        <f t="shared" si="250"/>
        <v>0</v>
      </c>
      <c r="AV378" s="186">
        <f t="shared" si="251"/>
        <v>0</v>
      </c>
      <c r="AW378" s="186">
        <f t="shared" si="252"/>
        <v>0</v>
      </c>
      <c r="AX378" s="186">
        <f t="shared" si="253"/>
        <v>0</v>
      </c>
      <c r="AY378" s="186">
        <f t="shared" si="254"/>
        <v>0</v>
      </c>
      <c r="AZ378" s="186">
        <f t="shared" si="255"/>
        <v>0</v>
      </c>
      <c r="BA378" s="186">
        <f t="shared" si="256"/>
        <v>0</v>
      </c>
      <c r="BB378" s="186">
        <f t="shared" si="257"/>
        <v>0</v>
      </c>
      <c r="BC378" s="186">
        <f t="shared" si="258"/>
        <v>0</v>
      </c>
    </row>
    <row r="379" spans="2:55" x14ac:dyDescent="0.3">
      <c r="B379" s="25">
        <v>374</v>
      </c>
      <c r="C379" s="32"/>
      <c r="D379" s="32"/>
      <c r="E379" s="34"/>
      <c r="F379" s="30"/>
      <c r="G379" s="34"/>
      <c r="H379" s="34"/>
      <c r="I379" s="218"/>
      <c r="J379" s="115"/>
      <c r="K379" s="115"/>
      <c r="L379" s="33"/>
      <c r="M379" s="170"/>
      <c r="N379" s="171"/>
      <c r="O379" s="171"/>
      <c r="P379" s="149">
        <f t="shared" si="259"/>
        <v>0</v>
      </c>
      <c r="Q379" s="147" t="str">
        <f t="shared" si="263"/>
        <v/>
      </c>
      <c r="R379" s="147" t="str">
        <f t="shared" si="241"/>
        <v/>
      </c>
      <c r="S379" s="147" t="str">
        <f t="shared" si="242"/>
        <v/>
      </c>
      <c r="T379" s="147" t="str">
        <f t="shared" si="243"/>
        <v/>
      </c>
      <c r="U379" s="147" t="str">
        <f t="shared" si="244"/>
        <v/>
      </c>
      <c r="V379" s="148" t="e">
        <f t="shared" si="245"/>
        <v>#VALUE!</v>
      </c>
      <c r="W379" s="149" t="str">
        <f t="shared" si="246"/>
        <v/>
      </c>
      <c r="X379" s="189"/>
      <c r="Y379" s="190"/>
      <c r="Z379" s="191"/>
      <c r="AA379" s="191"/>
      <c r="AB379" s="191"/>
      <c r="AC379" s="191"/>
      <c r="AD379" s="191"/>
      <c r="AE379" s="191"/>
      <c r="AF379" s="191"/>
      <c r="AG379" s="191"/>
      <c r="AH379" s="191"/>
      <c r="AI379" s="191"/>
      <c r="AJ379" s="191"/>
      <c r="AK379" s="191"/>
      <c r="AL379" s="154" t="str">
        <f t="shared" si="264"/>
        <v/>
      </c>
      <c r="AM379" s="47"/>
      <c r="AN379" s="149">
        <f t="shared" si="247"/>
        <v>0</v>
      </c>
      <c r="AP379" s="185">
        <f t="shared" si="260"/>
        <v>0</v>
      </c>
      <c r="AQ379" s="185">
        <f t="shared" si="261"/>
        <v>0</v>
      </c>
      <c r="AR379" s="186">
        <f t="shared" si="262"/>
        <v>0</v>
      </c>
      <c r="AS379" s="186">
        <f t="shared" si="248"/>
        <v>0</v>
      </c>
      <c r="AT379" s="186">
        <f t="shared" si="249"/>
        <v>0</v>
      </c>
      <c r="AU379" s="186">
        <f t="shared" si="250"/>
        <v>0</v>
      </c>
      <c r="AV379" s="186">
        <f t="shared" si="251"/>
        <v>0</v>
      </c>
      <c r="AW379" s="186">
        <f t="shared" si="252"/>
        <v>0</v>
      </c>
      <c r="AX379" s="186">
        <f t="shared" si="253"/>
        <v>0</v>
      </c>
      <c r="AY379" s="186">
        <f t="shared" si="254"/>
        <v>0</v>
      </c>
      <c r="AZ379" s="186">
        <f t="shared" si="255"/>
        <v>0</v>
      </c>
      <c r="BA379" s="186">
        <f t="shared" si="256"/>
        <v>0</v>
      </c>
      <c r="BB379" s="186">
        <f t="shared" si="257"/>
        <v>0</v>
      </c>
      <c r="BC379" s="186">
        <f t="shared" si="258"/>
        <v>0</v>
      </c>
    </row>
    <row r="380" spans="2:55" x14ac:dyDescent="0.3">
      <c r="B380" s="24">
        <v>375</v>
      </c>
      <c r="C380" s="32"/>
      <c r="D380" s="32"/>
      <c r="E380" s="34"/>
      <c r="F380" s="30"/>
      <c r="G380" s="34"/>
      <c r="H380" s="34"/>
      <c r="I380" s="218"/>
      <c r="J380" s="115"/>
      <c r="K380" s="115"/>
      <c r="L380" s="33"/>
      <c r="M380" s="170"/>
      <c r="N380" s="171"/>
      <c r="O380" s="171"/>
      <c r="P380" s="149">
        <f t="shared" si="259"/>
        <v>0</v>
      </c>
      <c r="Q380" s="147" t="str">
        <f t="shared" si="263"/>
        <v/>
      </c>
      <c r="R380" s="147" t="str">
        <f t="shared" si="241"/>
        <v/>
      </c>
      <c r="S380" s="147" t="str">
        <f t="shared" si="242"/>
        <v/>
      </c>
      <c r="T380" s="147" t="str">
        <f t="shared" si="243"/>
        <v/>
      </c>
      <c r="U380" s="147" t="str">
        <f t="shared" si="244"/>
        <v/>
      </c>
      <c r="V380" s="148" t="e">
        <f t="shared" si="245"/>
        <v>#VALUE!</v>
      </c>
      <c r="W380" s="149" t="str">
        <f t="shared" si="246"/>
        <v/>
      </c>
      <c r="X380" s="189"/>
      <c r="Y380" s="190"/>
      <c r="Z380" s="191"/>
      <c r="AA380" s="191"/>
      <c r="AB380" s="191"/>
      <c r="AC380" s="191"/>
      <c r="AD380" s="191"/>
      <c r="AE380" s="191"/>
      <c r="AF380" s="191"/>
      <c r="AG380" s="191"/>
      <c r="AH380" s="191"/>
      <c r="AI380" s="191"/>
      <c r="AJ380" s="191"/>
      <c r="AK380" s="191"/>
      <c r="AL380" s="154" t="str">
        <f t="shared" si="264"/>
        <v/>
      </c>
      <c r="AM380" s="47"/>
      <c r="AN380" s="149">
        <f t="shared" si="247"/>
        <v>0</v>
      </c>
      <c r="AP380" s="185">
        <f t="shared" si="260"/>
        <v>0</v>
      </c>
      <c r="AQ380" s="185">
        <f t="shared" si="261"/>
        <v>0</v>
      </c>
      <c r="AR380" s="186">
        <f t="shared" si="262"/>
        <v>0</v>
      </c>
      <c r="AS380" s="186">
        <f t="shared" si="248"/>
        <v>0</v>
      </c>
      <c r="AT380" s="186">
        <f t="shared" si="249"/>
        <v>0</v>
      </c>
      <c r="AU380" s="186">
        <f t="shared" si="250"/>
        <v>0</v>
      </c>
      <c r="AV380" s="186">
        <f t="shared" si="251"/>
        <v>0</v>
      </c>
      <c r="AW380" s="186">
        <f t="shared" si="252"/>
        <v>0</v>
      </c>
      <c r="AX380" s="186">
        <f t="shared" si="253"/>
        <v>0</v>
      </c>
      <c r="AY380" s="186">
        <f t="shared" si="254"/>
        <v>0</v>
      </c>
      <c r="AZ380" s="186">
        <f t="shared" si="255"/>
        <v>0</v>
      </c>
      <c r="BA380" s="186">
        <f t="shared" si="256"/>
        <v>0</v>
      </c>
      <c r="BB380" s="186">
        <f t="shared" si="257"/>
        <v>0</v>
      </c>
      <c r="BC380" s="186">
        <f t="shared" si="258"/>
        <v>0</v>
      </c>
    </row>
    <row r="381" spans="2:55" x14ac:dyDescent="0.3">
      <c r="B381" s="24">
        <v>376</v>
      </c>
      <c r="C381" s="32"/>
      <c r="D381" s="32"/>
      <c r="E381" s="34"/>
      <c r="F381" s="30"/>
      <c r="G381" s="32"/>
      <c r="H381" s="34"/>
      <c r="I381" s="219"/>
      <c r="J381" s="115"/>
      <c r="K381" s="115"/>
      <c r="L381" s="33"/>
      <c r="M381" s="170"/>
      <c r="N381" s="171"/>
      <c r="O381" s="171"/>
      <c r="P381" s="149">
        <f t="shared" si="259"/>
        <v>0</v>
      </c>
      <c r="Q381" s="147" t="str">
        <f t="shared" si="263"/>
        <v/>
      </c>
      <c r="R381" s="147" t="str">
        <f t="shared" si="241"/>
        <v/>
      </c>
      <c r="S381" s="147" t="str">
        <f t="shared" si="242"/>
        <v/>
      </c>
      <c r="T381" s="147" t="str">
        <f t="shared" si="243"/>
        <v/>
      </c>
      <c r="U381" s="147" t="str">
        <f t="shared" si="244"/>
        <v/>
      </c>
      <c r="V381" s="148" t="e">
        <f t="shared" si="245"/>
        <v>#VALUE!</v>
      </c>
      <c r="W381" s="149" t="str">
        <f t="shared" si="246"/>
        <v/>
      </c>
      <c r="X381" s="192"/>
      <c r="Y381" s="193"/>
      <c r="Z381" s="163"/>
      <c r="AA381" s="163"/>
      <c r="AB381" s="163"/>
      <c r="AC381" s="163"/>
      <c r="AD381" s="163"/>
      <c r="AE381" s="163"/>
      <c r="AF381" s="163"/>
      <c r="AG381" s="163"/>
      <c r="AH381" s="163"/>
      <c r="AI381" s="163"/>
      <c r="AJ381" s="163"/>
      <c r="AK381" s="163"/>
      <c r="AL381" s="154" t="str">
        <f t="shared" si="264"/>
        <v/>
      </c>
      <c r="AM381" s="47"/>
      <c r="AN381" s="149">
        <f t="shared" si="247"/>
        <v>0</v>
      </c>
      <c r="AP381" s="185">
        <f t="shared" si="260"/>
        <v>0</v>
      </c>
      <c r="AQ381" s="185">
        <f t="shared" si="261"/>
        <v>0</v>
      </c>
      <c r="AR381" s="186">
        <f t="shared" si="262"/>
        <v>0</v>
      </c>
      <c r="AS381" s="186">
        <f t="shared" si="248"/>
        <v>0</v>
      </c>
      <c r="AT381" s="186">
        <f t="shared" si="249"/>
        <v>0</v>
      </c>
      <c r="AU381" s="186">
        <f t="shared" si="250"/>
        <v>0</v>
      </c>
      <c r="AV381" s="186">
        <f t="shared" si="251"/>
        <v>0</v>
      </c>
      <c r="AW381" s="186">
        <f t="shared" si="252"/>
        <v>0</v>
      </c>
      <c r="AX381" s="186">
        <f t="shared" si="253"/>
        <v>0</v>
      </c>
      <c r="AY381" s="186">
        <f t="shared" si="254"/>
        <v>0</v>
      </c>
      <c r="AZ381" s="186">
        <f t="shared" si="255"/>
        <v>0</v>
      </c>
      <c r="BA381" s="186">
        <f t="shared" si="256"/>
        <v>0</v>
      </c>
      <c r="BB381" s="186">
        <f t="shared" si="257"/>
        <v>0</v>
      </c>
      <c r="BC381" s="186">
        <f t="shared" si="258"/>
        <v>0</v>
      </c>
    </row>
    <row r="382" spans="2:55" x14ac:dyDescent="0.3">
      <c r="B382" s="25">
        <v>377</v>
      </c>
      <c r="C382" s="34"/>
      <c r="D382" s="32"/>
      <c r="E382" s="32"/>
      <c r="F382" s="30"/>
      <c r="G382" s="32"/>
      <c r="H382" s="32"/>
      <c r="I382" s="219"/>
      <c r="J382" s="115"/>
      <c r="K382" s="115"/>
      <c r="L382" s="33"/>
      <c r="M382" s="170"/>
      <c r="N382" s="171"/>
      <c r="O382" s="171"/>
      <c r="P382" s="149">
        <f t="shared" si="259"/>
        <v>0</v>
      </c>
      <c r="Q382" s="147" t="str">
        <f t="shared" si="263"/>
        <v/>
      </c>
      <c r="R382" s="147" t="str">
        <f t="shared" si="241"/>
        <v/>
      </c>
      <c r="S382" s="147" t="str">
        <f t="shared" si="242"/>
        <v/>
      </c>
      <c r="T382" s="147" t="str">
        <f t="shared" si="243"/>
        <v/>
      </c>
      <c r="U382" s="147" t="str">
        <f t="shared" si="244"/>
        <v/>
      </c>
      <c r="V382" s="148" t="e">
        <f t="shared" si="245"/>
        <v>#VALUE!</v>
      </c>
      <c r="W382" s="149" t="str">
        <f t="shared" si="246"/>
        <v/>
      </c>
      <c r="X382" s="192"/>
      <c r="Y382" s="193"/>
      <c r="Z382" s="163"/>
      <c r="AA382" s="163"/>
      <c r="AB382" s="163"/>
      <c r="AC382" s="163"/>
      <c r="AD382" s="163"/>
      <c r="AE382" s="163"/>
      <c r="AF382" s="163"/>
      <c r="AG382" s="163"/>
      <c r="AH382" s="163"/>
      <c r="AI382" s="163"/>
      <c r="AJ382" s="163"/>
      <c r="AK382" s="163"/>
      <c r="AL382" s="154" t="str">
        <f t="shared" si="264"/>
        <v/>
      </c>
      <c r="AM382" s="47"/>
      <c r="AN382" s="149">
        <f t="shared" si="247"/>
        <v>0</v>
      </c>
      <c r="AP382" s="185">
        <f t="shared" si="260"/>
        <v>0</v>
      </c>
      <c r="AQ382" s="185">
        <f t="shared" si="261"/>
        <v>0</v>
      </c>
      <c r="AR382" s="186">
        <f t="shared" si="262"/>
        <v>0</v>
      </c>
      <c r="AS382" s="186">
        <f t="shared" si="248"/>
        <v>0</v>
      </c>
      <c r="AT382" s="186">
        <f t="shared" si="249"/>
        <v>0</v>
      </c>
      <c r="AU382" s="186">
        <f t="shared" si="250"/>
        <v>0</v>
      </c>
      <c r="AV382" s="186">
        <f t="shared" si="251"/>
        <v>0</v>
      </c>
      <c r="AW382" s="186">
        <f t="shared" si="252"/>
        <v>0</v>
      </c>
      <c r="AX382" s="186">
        <f t="shared" si="253"/>
        <v>0</v>
      </c>
      <c r="AY382" s="186">
        <f t="shared" si="254"/>
        <v>0</v>
      </c>
      <c r="AZ382" s="186">
        <f t="shared" si="255"/>
        <v>0</v>
      </c>
      <c r="BA382" s="186">
        <f t="shared" si="256"/>
        <v>0</v>
      </c>
      <c r="BB382" s="186">
        <f t="shared" si="257"/>
        <v>0</v>
      </c>
      <c r="BC382" s="186">
        <f t="shared" si="258"/>
        <v>0</v>
      </c>
    </row>
    <row r="383" spans="2:55" x14ac:dyDescent="0.3">
      <c r="B383" s="24">
        <v>378</v>
      </c>
      <c r="C383" s="34"/>
      <c r="D383" s="34"/>
      <c r="E383" s="34"/>
      <c r="F383" s="30"/>
      <c r="G383" s="32"/>
      <c r="H383" s="34"/>
      <c r="I383" s="219"/>
      <c r="J383" s="115"/>
      <c r="K383" s="115"/>
      <c r="L383" s="33"/>
      <c r="M383" s="170"/>
      <c r="N383" s="171"/>
      <c r="O383" s="171"/>
      <c r="P383" s="149">
        <f t="shared" si="259"/>
        <v>0</v>
      </c>
      <c r="Q383" s="147" t="str">
        <f t="shared" si="263"/>
        <v/>
      </c>
      <c r="R383" s="147" t="str">
        <f t="shared" si="241"/>
        <v/>
      </c>
      <c r="S383" s="147" t="str">
        <f t="shared" si="242"/>
        <v/>
      </c>
      <c r="T383" s="147" t="str">
        <f t="shared" si="243"/>
        <v/>
      </c>
      <c r="U383" s="147" t="str">
        <f t="shared" si="244"/>
        <v/>
      </c>
      <c r="V383" s="148" t="e">
        <f t="shared" si="245"/>
        <v>#VALUE!</v>
      </c>
      <c r="W383" s="149" t="str">
        <f t="shared" si="246"/>
        <v/>
      </c>
      <c r="X383" s="192"/>
      <c r="Y383" s="193"/>
      <c r="Z383" s="163"/>
      <c r="AA383" s="163"/>
      <c r="AB383" s="163"/>
      <c r="AC383" s="163"/>
      <c r="AD383" s="163"/>
      <c r="AE383" s="163"/>
      <c r="AF383" s="163"/>
      <c r="AG383" s="163"/>
      <c r="AH383" s="163"/>
      <c r="AI383" s="163"/>
      <c r="AJ383" s="163"/>
      <c r="AK383" s="163"/>
      <c r="AL383" s="154" t="str">
        <f t="shared" si="264"/>
        <v/>
      </c>
      <c r="AM383" s="47"/>
      <c r="AN383" s="149">
        <f t="shared" si="247"/>
        <v>0</v>
      </c>
      <c r="AP383" s="185">
        <f t="shared" si="260"/>
        <v>0</v>
      </c>
      <c r="AQ383" s="185">
        <f t="shared" si="261"/>
        <v>0</v>
      </c>
      <c r="AR383" s="186">
        <f t="shared" si="262"/>
        <v>0</v>
      </c>
      <c r="AS383" s="186">
        <f t="shared" si="248"/>
        <v>0</v>
      </c>
      <c r="AT383" s="186">
        <f t="shared" si="249"/>
        <v>0</v>
      </c>
      <c r="AU383" s="186">
        <f t="shared" si="250"/>
        <v>0</v>
      </c>
      <c r="AV383" s="186">
        <f t="shared" si="251"/>
        <v>0</v>
      </c>
      <c r="AW383" s="186">
        <f t="shared" si="252"/>
        <v>0</v>
      </c>
      <c r="AX383" s="186">
        <f t="shared" si="253"/>
        <v>0</v>
      </c>
      <c r="AY383" s="186">
        <f t="shared" si="254"/>
        <v>0</v>
      </c>
      <c r="AZ383" s="186">
        <f t="shared" si="255"/>
        <v>0</v>
      </c>
      <c r="BA383" s="186">
        <f t="shared" si="256"/>
        <v>0</v>
      </c>
      <c r="BB383" s="186">
        <f t="shared" si="257"/>
        <v>0</v>
      </c>
      <c r="BC383" s="186">
        <f t="shared" si="258"/>
        <v>0</v>
      </c>
    </row>
    <row r="384" spans="2:55" x14ac:dyDescent="0.3">
      <c r="B384" s="24">
        <v>379</v>
      </c>
      <c r="C384" s="34"/>
      <c r="D384" s="34"/>
      <c r="E384" s="34"/>
      <c r="F384" s="30"/>
      <c r="G384" s="32"/>
      <c r="H384" s="34"/>
      <c r="I384" s="219"/>
      <c r="J384" s="115"/>
      <c r="K384" s="115"/>
      <c r="L384" s="33"/>
      <c r="M384" s="170"/>
      <c r="N384" s="171"/>
      <c r="O384" s="171"/>
      <c r="P384" s="149">
        <f t="shared" si="259"/>
        <v>0</v>
      </c>
      <c r="Q384" s="147" t="str">
        <f t="shared" si="263"/>
        <v/>
      </c>
      <c r="R384" s="147" t="str">
        <f t="shared" si="241"/>
        <v/>
      </c>
      <c r="S384" s="147" t="str">
        <f t="shared" si="242"/>
        <v/>
      </c>
      <c r="T384" s="147" t="str">
        <f t="shared" si="243"/>
        <v/>
      </c>
      <c r="U384" s="147" t="str">
        <f t="shared" si="244"/>
        <v/>
      </c>
      <c r="V384" s="148" t="e">
        <f t="shared" si="245"/>
        <v>#VALUE!</v>
      </c>
      <c r="W384" s="149" t="str">
        <f t="shared" ref="W384:W394" si="265">IF(SUM(R384:U384)&lt;=0,"",SUM(R384:U384))</f>
        <v/>
      </c>
      <c r="X384" s="192"/>
      <c r="Y384" s="193"/>
      <c r="Z384" s="163"/>
      <c r="AA384" s="163"/>
      <c r="AB384" s="163"/>
      <c r="AC384" s="163"/>
      <c r="AD384" s="163"/>
      <c r="AE384" s="163"/>
      <c r="AF384" s="163"/>
      <c r="AG384" s="163"/>
      <c r="AH384" s="163"/>
      <c r="AI384" s="163"/>
      <c r="AJ384" s="163"/>
      <c r="AK384" s="163"/>
      <c r="AL384" s="154" t="str">
        <f t="shared" si="264"/>
        <v/>
      </c>
      <c r="AM384" s="47"/>
      <c r="AN384" s="149">
        <f t="shared" si="247"/>
        <v>0</v>
      </c>
      <c r="AP384" s="185">
        <f t="shared" si="260"/>
        <v>0</v>
      </c>
      <c r="AQ384" s="185">
        <f t="shared" si="261"/>
        <v>0</v>
      </c>
      <c r="AR384" s="186">
        <f t="shared" si="262"/>
        <v>0</v>
      </c>
      <c r="AS384" s="186">
        <f t="shared" si="248"/>
        <v>0</v>
      </c>
      <c r="AT384" s="186">
        <f t="shared" si="249"/>
        <v>0</v>
      </c>
      <c r="AU384" s="186">
        <f t="shared" si="250"/>
        <v>0</v>
      </c>
      <c r="AV384" s="186">
        <f t="shared" si="251"/>
        <v>0</v>
      </c>
      <c r="AW384" s="186">
        <f t="shared" si="252"/>
        <v>0</v>
      </c>
      <c r="AX384" s="186">
        <f t="shared" si="253"/>
        <v>0</v>
      </c>
      <c r="AY384" s="186">
        <f t="shared" si="254"/>
        <v>0</v>
      </c>
      <c r="AZ384" s="186">
        <f t="shared" si="255"/>
        <v>0</v>
      </c>
      <c r="BA384" s="186">
        <f t="shared" si="256"/>
        <v>0</v>
      </c>
      <c r="BB384" s="186">
        <f t="shared" si="257"/>
        <v>0</v>
      </c>
      <c r="BC384" s="186">
        <f t="shared" si="258"/>
        <v>0</v>
      </c>
    </row>
    <row r="385" spans="2:55" x14ac:dyDescent="0.3">
      <c r="B385" s="25">
        <v>380</v>
      </c>
      <c r="C385" s="32"/>
      <c r="D385" s="32"/>
      <c r="E385" s="34"/>
      <c r="F385" s="30"/>
      <c r="G385" s="32"/>
      <c r="H385" s="32"/>
      <c r="I385" s="219"/>
      <c r="J385" s="115"/>
      <c r="K385" s="115"/>
      <c r="L385" s="33"/>
      <c r="M385" s="170"/>
      <c r="N385" s="171"/>
      <c r="O385" s="171"/>
      <c r="P385" s="149">
        <f t="shared" si="259"/>
        <v>0</v>
      </c>
      <c r="Q385" s="147" t="str">
        <f t="shared" si="263"/>
        <v/>
      </c>
      <c r="R385" s="147" t="str">
        <f t="shared" si="241"/>
        <v/>
      </c>
      <c r="S385" s="147" t="str">
        <f t="shared" si="242"/>
        <v/>
      </c>
      <c r="T385" s="147" t="str">
        <f t="shared" si="243"/>
        <v/>
      </c>
      <c r="U385" s="147" t="str">
        <f t="shared" si="244"/>
        <v/>
      </c>
      <c r="V385" s="148" t="e">
        <f t="shared" si="245"/>
        <v>#VALUE!</v>
      </c>
      <c r="W385" s="149" t="str">
        <f t="shared" si="265"/>
        <v/>
      </c>
      <c r="X385" s="192"/>
      <c r="Y385" s="193"/>
      <c r="Z385" s="163"/>
      <c r="AA385" s="163"/>
      <c r="AB385" s="163"/>
      <c r="AC385" s="163"/>
      <c r="AD385" s="163"/>
      <c r="AE385" s="163"/>
      <c r="AF385" s="163"/>
      <c r="AG385" s="163"/>
      <c r="AH385" s="163"/>
      <c r="AI385" s="163"/>
      <c r="AJ385" s="163"/>
      <c r="AK385" s="163"/>
      <c r="AL385" s="154" t="str">
        <f t="shared" si="264"/>
        <v/>
      </c>
      <c r="AM385" s="47"/>
      <c r="AN385" s="149">
        <f t="shared" si="247"/>
        <v>0</v>
      </c>
      <c r="AP385" s="185">
        <f t="shared" si="260"/>
        <v>0</v>
      </c>
      <c r="AQ385" s="185">
        <f t="shared" si="261"/>
        <v>0</v>
      </c>
      <c r="AR385" s="186">
        <f t="shared" si="262"/>
        <v>0</v>
      </c>
      <c r="AS385" s="186">
        <f t="shared" si="248"/>
        <v>0</v>
      </c>
      <c r="AT385" s="186">
        <f t="shared" si="249"/>
        <v>0</v>
      </c>
      <c r="AU385" s="186">
        <f t="shared" si="250"/>
        <v>0</v>
      </c>
      <c r="AV385" s="186">
        <f t="shared" si="251"/>
        <v>0</v>
      </c>
      <c r="AW385" s="186">
        <f t="shared" si="252"/>
        <v>0</v>
      </c>
      <c r="AX385" s="186">
        <f t="shared" si="253"/>
        <v>0</v>
      </c>
      <c r="AY385" s="186">
        <f t="shared" si="254"/>
        <v>0</v>
      </c>
      <c r="AZ385" s="186">
        <f t="shared" si="255"/>
        <v>0</v>
      </c>
      <c r="BA385" s="186">
        <f t="shared" si="256"/>
        <v>0</v>
      </c>
      <c r="BB385" s="186">
        <f t="shared" si="257"/>
        <v>0</v>
      </c>
      <c r="BC385" s="186">
        <f t="shared" si="258"/>
        <v>0</v>
      </c>
    </row>
    <row r="386" spans="2:55" x14ac:dyDescent="0.3">
      <c r="B386" s="24">
        <v>381</v>
      </c>
      <c r="C386" s="32"/>
      <c r="D386" s="32"/>
      <c r="E386" s="34"/>
      <c r="F386" s="30"/>
      <c r="G386" s="32"/>
      <c r="H386" s="34"/>
      <c r="I386" s="219"/>
      <c r="J386" s="115"/>
      <c r="K386" s="115"/>
      <c r="L386" s="33"/>
      <c r="M386" s="170"/>
      <c r="N386" s="171"/>
      <c r="O386" s="171"/>
      <c r="P386" s="149">
        <f t="shared" si="259"/>
        <v>0</v>
      </c>
      <c r="Q386" s="147" t="str">
        <f t="shared" si="263"/>
        <v/>
      </c>
      <c r="R386" s="147" t="str">
        <f t="shared" si="241"/>
        <v/>
      </c>
      <c r="S386" s="147" t="str">
        <f t="shared" si="242"/>
        <v/>
      </c>
      <c r="T386" s="147" t="str">
        <f t="shared" si="243"/>
        <v/>
      </c>
      <c r="U386" s="147" t="str">
        <f t="shared" si="244"/>
        <v/>
      </c>
      <c r="V386" s="148" t="e">
        <f t="shared" si="245"/>
        <v>#VALUE!</v>
      </c>
      <c r="W386" s="149" t="str">
        <f t="shared" si="265"/>
        <v/>
      </c>
      <c r="X386" s="192"/>
      <c r="Y386" s="193"/>
      <c r="Z386" s="163"/>
      <c r="AA386" s="163"/>
      <c r="AB386" s="163"/>
      <c r="AC386" s="163"/>
      <c r="AD386" s="163"/>
      <c r="AE386" s="163"/>
      <c r="AF386" s="163"/>
      <c r="AG386" s="163"/>
      <c r="AH386" s="163"/>
      <c r="AI386" s="163"/>
      <c r="AJ386" s="163"/>
      <c r="AK386" s="163"/>
      <c r="AL386" s="154" t="str">
        <f t="shared" si="264"/>
        <v/>
      </c>
      <c r="AM386" s="47"/>
      <c r="AN386" s="149">
        <f t="shared" si="247"/>
        <v>0</v>
      </c>
      <c r="AP386" s="185">
        <f t="shared" si="260"/>
        <v>0</v>
      </c>
      <c r="AQ386" s="185">
        <f t="shared" si="261"/>
        <v>0</v>
      </c>
      <c r="AR386" s="186">
        <f t="shared" si="262"/>
        <v>0</v>
      </c>
      <c r="AS386" s="186">
        <f t="shared" si="248"/>
        <v>0</v>
      </c>
      <c r="AT386" s="186">
        <f t="shared" si="249"/>
        <v>0</v>
      </c>
      <c r="AU386" s="186">
        <f t="shared" si="250"/>
        <v>0</v>
      </c>
      <c r="AV386" s="186">
        <f t="shared" si="251"/>
        <v>0</v>
      </c>
      <c r="AW386" s="186">
        <f t="shared" si="252"/>
        <v>0</v>
      </c>
      <c r="AX386" s="186">
        <f t="shared" si="253"/>
        <v>0</v>
      </c>
      <c r="AY386" s="186">
        <f t="shared" si="254"/>
        <v>0</v>
      </c>
      <c r="AZ386" s="186">
        <f t="shared" si="255"/>
        <v>0</v>
      </c>
      <c r="BA386" s="186">
        <f t="shared" si="256"/>
        <v>0</v>
      </c>
      <c r="BB386" s="186">
        <f t="shared" si="257"/>
        <v>0</v>
      </c>
      <c r="BC386" s="186">
        <f t="shared" si="258"/>
        <v>0</v>
      </c>
    </row>
    <row r="387" spans="2:55" x14ac:dyDescent="0.3">
      <c r="B387" s="24">
        <v>382</v>
      </c>
      <c r="C387" s="32"/>
      <c r="D387" s="32"/>
      <c r="E387" s="34"/>
      <c r="F387" s="30"/>
      <c r="G387" s="32"/>
      <c r="H387" s="34"/>
      <c r="I387" s="219"/>
      <c r="J387" s="115"/>
      <c r="K387" s="115"/>
      <c r="L387" s="33"/>
      <c r="M387" s="170"/>
      <c r="N387" s="171"/>
      <c r="O387" s="171"/>
      <c r="P387" s="149">
        <f t="shared" si="259"/>
        <v>0</v>
      </c>
      <c r="Q387" s="147" t="str">
        <f t="shared" si="263"/>
        <v/>
      </c>
      <c r="R387" s="147" t="str">
        <f t="shared" si="241"/>
        <v/>
      </c>
      <c r="S387" s="147" t="str">
        <f t="shared" si="242"/>
        <v/>
      </c>
      <c r="T387" s="147" t="str">
        <f t="shared" si="243"/>
        <v/>
      </c>
      <c r="U387" s="147" t="str">
        <f t="shared" si="244"/>
        <v/>
      </c>
      <c r="V387" s="148" t="e">
        <f t="shared" si="245"/>
        <v>#VALUE!</v>
      </c>
      <c r="W387" s="149" t="str">
        <f t="shared" si="265"/>
        <v/>
      </c>
      <c r="X387" s="192"/>
      <c r="Y387" s="193"/>
      <c r="Z387" s="163"/>
      <c r="AA387" s="163"/>
      <c r="AB387" s="163"/>
      <c r="AC387" s="163"/>
      <c r="AD387" s="163"/>
      <c r="AE387" s="163"/>
      <c r="AF387" s="163"/>
      <c r="AG387" s="163"/>
      <c r="AH387" s="163"/>
      <c r="AI387" s="163"/>
      <c r="AJ387" s="163"/>
      <c r="AK387" s="163"/>
      <c r="AL387" s="154" t="str">
        <f t="shared" si="264"/>
        <v/>
      </c>
      <c r="AM387" s="47"/>
      <c r="AN387" s="149">
        <f t="shared" si="247"/>
        <v>0</v>
      </c>
      <c r="AP387" s="185">
        <f t="shared" si="260"/>
        <v>0</v>
      </c>
      <c r="AQ387" s="185">
        <f t="shared" si="261"/>
        <v>0</v>
      </c>
      <c r="AR387" s="186">
        <f t="shared" si="262"/>
        <v>0</v>
      </c>
      <c r="AS387" s="186">
        <f t="shared" si="248"/>
        <v>0</v>
      </c>
      <c r="AT387" s="186">
        <f t="shared" si="249"/>
        <v>0</v>
      </c>
      <c r="AU387" s="186">
        <f t="shared" si="250"/>
        <v>0</v>
      </c>
      <c r="AV387" s="186">
        <f t="shared" si="251"/>
        <v>0</v>
      </c>
      <c r="AW387" s="186">
        <f t="shared" si="252"/>
        <v>0</v>
      </c>
      <c r="AX387" s="186">
        <f t="shared" si="253"/>
        <v>0</v>
      </c>
      <c r="AY387" s="186">
        <f t="shared" si="254"/>
        <v>0</v>
      </c>
      <c r="AZ387" s="186">
        <f t="shared" si="255"/>
        <v>0</v>
      </c>
      <c r="BA387" s="186">
        <f t="shared" si="256"/>
        <v>0</v>
      </c>
      <c r="BB387" s="186">
        <f t="shared" si="257"/>
        <v>0</v>
      </c>
      <c r="BC387" s="186">
        <f t="shared" si="258"/>
        <v>0</v>
      </c>
    </row>
    <row r="388" spans="2:55" x14ac:dyDescent="0.3">
      <c r="B388" s="25">
        <v>383</v>
      </c>
      <c r="C388" s="34"/>
      <c r="D388" s="32"/>
      <c r="E388" s="32"/>
      <c r="F388" s="30"/>
      <c r="G388" s="32"/>
      <c r="H388" s="34"/>
      <c r="I388" s="219"/>
      <c r="J388" s="115"/>
      <c r="K388" s="115"/>
      <c r="L388" s="33"/>
      <c r="M388" s="170"/>
      <c r="N388" s="171"/>
      <c r="O388" s="171"/>
      <c r="P388" s="149">
        <f t="shared" si="259"/>
        <v>0</v>
      </c>
      <c r="Q388" s="147" t="str">
        <f t="shared" si="263"/>
        <v/>
      </c>
      <c r="R388" s="147" t="str">
        <f t="shared" ref="R388:R451" si="266">IF(Q388="","",IF(Q388*Z388+Q388*AA388+Q388*AB388=0,"",Q388*Z388+Q388*AA388+Q388*AB388))</f>
        <v/>
      </c>
      <c r="S388" s="147" t="str">
        <f t="shared" ref="S388:S451" si="267">IF(Q388="","",IF(Q388*AC388+Q388*AD388+Q388*AE388=0,"",Q388*AC388+Q388*AD388+Q388*AE388))</f>
        <v/>
      </c>
      <c r="T388" s="147" t="str">
        <f t="shared" ref="T388:T451" si="268">IF(Q388="","",IF(Q388*AF388+Q388*AG388+Q388*AH388=0,"",Q388*AF388+Q388*AG388+Q388*AH388))</f>
        <v/>
      </c>
      <c r="U388" s="147" t="str">
        <f t="shared" ref="U388:U451" si="269">IF(Q388="","",IF(Q388*AI388+Q388*AJ388+Q388*AK388=0,"",Q388*AI388+Q388*AJ388+Q388*AK388))</f>
        <v/>
      </c>
      <c r="V388" s="148" t="e">
        <f t="shared" ref="V388:V451" si="270">N388*AL388</f>
        <v>#VALUE!</v>
      </c>
      <c r="W388" s="149" t="str">
        <f t="shared" si="265"/>
        <v/>
      </c>
      <c r="X388" s="192"/>
      <c r="Y388" s="193"/>
      <c r="Z388" s="163"/>
      <c r="AA388" s="163"/>
      <c r="AB388" s="163"/>
      <c r="AC388" s="163"/>
      <c r="AD388" s="163"/>
      <c r="AE388" s="163"/>
      <c r="AF388" s="163"/>
      <c r="AG388" s="163"/>
      <c r="AH388" s="163"/>
      <c r="AI388" s="163"/>
      <c r="AJ388" s="163"/>
      <c r="AK388" s="163"/>
      <c r="AL388" s="154" t="str">
        <f t="shared" si="264"/>
        <v/>
      </c>
      <c r="AM388" s="47"/>
      <c r="AN388" s="149">
        <f t="shared" ref="AN388:AN451" si="271">IFERROR(O388*AL388,0)</f>
        <v>0</v>
      </c>
      <c r="AP388" s="185">
        <f t="shared" si="260"/>
        <v>0</v>
      </c>
      <c r="AQ388" s="185">
        <f t="shared" si="261"/>
        <v>0</v>
      </c>
      <c r="AR388" s="186">
        <f t="shared" si="262"/>
        <v>0</v>
      </c>
      <c r="AS388" s="186">
        <f t="shared" si="248"/>
        <v>0</v>
      </c>
      <c r="AT388" s="186">
        <f t="shared" si="249"/>
        <v>0</v>
      </c>
      <c r="AU388" s="186">
        <f t="shared" si="250"/>
        <v>0</v>
      </c>
      <c r="AV388" s="186">
        <f t="shared" si="251"/>
        <v>0</v>
      </c>
      <c r="AW388" s="186">
        <f t="shared" si="252"/>
        <v>0</v>
      </c>
      <c r="AX388" s="186">
        <f t="shared" si="253"/>
        <v>0</v>
      </c>
      <c r="AY388" s="186">
        <f t="shared" si="254"/>
        <v>0</v>
      </c>
      <c r="AZ388" s="186">
        <f t="shared" si="255"/>
        <v>0</v>
      </c>
      <c r="BA388" s="186">
        <f t="shared" si="256"/>
        <v>0</v>
      </c>
      <c r="BB388" s="186">
        <f t="shared" si="257"/>
        <v>0</v>
      </c>
      <c r="BC388" s="186">
        <f t="shared" si="258"/>
        <v>0</v>
      </c>
    </row>
    <row r="389" spans="2:55" x14ac:dyDescent="0.3">
      <c r="B389" s="24">
        <v>384</v>
      </c>
      <c r="C389" s="34"/>
      <c r="D389" s="32"/>
      <c r="E389" s="32"/>
      <c r="F389" s="30"/>
      <c r="G389" s="32"/>
      <c r="H389" s="34"/>
      <c r="I389" s="219"/>
      <c r="J389" s="115"/>
      <c r="K389" s="115"/>
      <c r="L389" s="33"/>
      <c r="M389" s="170"/>
      <c r="N389" s="171"/>
      <c r="O389" s="171"/>
      <c r="P389" s="149">
        <f t="shared" si="259"/>
        <v>0</v>
      </c>
      <c r="Q389" s="147" t="str">
        <f t="shared" si="263"/>
        <v/>
      </c>
      <c r="R389" s="147" t="str">
        <f t="shared" si="266"/>
        <v/>
      </c>
      <c r="S389" s="147" t="str">
        <f t="shared" si="267"/>
        <v/>
      </c>
      <c r="T389" s="147" t="str">
        <f t="shared" si="268"/>
        <v/>
      </c>
      <c r="U389" s="147" t="str">
        <f t="shared" si="269"/>
        <v/>
      </c>
      <c r="V389" s="148" t="e">
        <f t="shared" si="270"/>
        <v>#VALUE!</v>
      </c>
      <c r="W389" s="149" t="str">
        <f t="shared" si="265"/>
        <v/>
      </c>
      <c r="X389" s="192"/>
      <c r="Y389" s="193"/>
      <c r="Z389" s="163"/>
      <c r="AA389" s="163"/>
      <c r="AB389" s="163"/>
      <c r="AC389" s="163"/>
      <c r="AD389" s="163"/>
      <c r="AE389" s="163"/>
      <c r="AF389" s="163"/>
      <c r="AG389" s="163"/>
      <c r="AH389" s="163"/>
      <c r="AI389" s="163"/>
      <c r="AJ389" s="163"/>
      <c r="AK389" s="163"/>
      <c r="AL389" s="154" t="str">
        <f t="shared" si="264"/>
        <v/>
      </c>
      <c r="AM389" s="47"/>
      <c r="AN389" s="149">
        <f t="shared" si="271"/>
        <v>0</v>
      </c>
      <c r="AP389" s="185">
        <f t="shared" si="260"/>
        <v>0</v>
      </c>
      <c r="AQ389" s="185">
        <f t="shared" si="261"/>
        <v>0</v>
      </c>
      <c r="AR389" s="186">
        <f t="shared" si="262"/>
        <v>0</v>
      </c>
      <c r="AS389" s="186">
        <f t="shared" si="248"/>
        <v>0</v>
      </c>
      <c r="AT389" s="186">
        <f t="shared" si="249"/>
        <v>0</v>
      </c>
      <c r="AU389" s="186">
        <f t="shared" si="250"/>
        <v>0</v>
      </c>
      <c r="AV389" s="186">
        <f t="shared" si="251"/>
        <v>0</v>
      </c>
      <c r="AW389" s="186">
        <f t="shared" si="252"/>
        <v>0</v>
      </c>
      <c r="AX389" s="186">
        <f t="shared" si="253"/>
        <v>0</v>
      </c>
      <c r="AY389" s="186">
        <f t="shared" si="254"/>
        <v>0</v>
      </c>
      <c r="AZ389" s="186">
        <f t="shared" si="255"/>
        <v>0</v>
      </c>
      <c r="BA389" s="186">
        <f t="shared" si="256"/>
        <v>0</v>
      </c>
      <c r="BB389" s="186">
        <f t="shared" si="257"/>
        <v>0</v>
      </c>
      <c r="BC389" s="186">
        <f t="shared" si="258"/>
        <v>0</v>
      </c>
    </row>
    <row r="390" spans="2:55" x14ac:dyDescent="0.3">
      <c r="B390" s="24">
        <v>385</v>
      </c>
      <c r="C390" s="32"/>
      <c r="D390" s="32"/>
      <c r="E390" s="34"/>
      <c r="F390" s="30"/>
      <c r="G390" s="32"/>
      <c r="H390" s="34"/>
      <c r="I390" s="219"/>
      <c r="J390" s="115"/>
      <c r="K390" s="115"/>
      <c r="L390" s="33"/>
      <c r="M390" s="170"/>
      <c r="N390" s="171"/>
      <c r="O390" s="171"/>
      <c r="P390" s="149">
        <f t="shared" si="259"/>
        <v>0</v>
      </c>
      <c r="Q390" s="147" t="str">
        <f t="shared" ref="Q390:Q401" si="272">IF(N390="","",IF(N390="","",IF(N390-P390="","",N390-P390)))</f>
        <v/>
      </c>
      <c r="R390" s="147" t="str">
        <f t="shared" si="266"/>
        <v/>
      </c>
      <c r="S390" s="147" t="str">
        <f t="shared" si="267"/>
        <v/>
      </c>
      <c r="T390" s="147" t="str">
        <f t="shared" si="268"/>
        <v/>
      </c>
      <c r="U390" s="147" t="str">
        <f t="shared" si="269"/>
        <v/>
      </c>
      <c r="V390" s="148" t="e">
        <f t="shared" si="270"/>
        <v>#VALUE!</v>
      </c>
      <c r="W390" s="149" t="str">
        <f t="shared" si="265"/>
        <v/>
      </c>
      <c r="X390" s="192"/>
      <c r="Y390" s="193"/>
      <c r="Z390" s="163"/>
      <c r="AA390" s="163"/>
      <c r="AB390" s="163"/>
      <c r="AC390" s="163"/>
      <c r="AD390" s="163"/>
      <c r="AE390" s="163"/>
      <c r="AF390" s="163"/>
      <c r="AG390" s="163"/>
      <c r="AH390" s="163"/>
      <c r="AI390" s="163"/>
      <c r="AJ390" s="163"/>
      <c r="AK390" s="163"/>
      <c r="AL390" s="154" t="str">
        <f t="shared" si="264"/>
        <v/>
      </c>
      <c r="AM390" s="47"/>
      <c r="AN390" s="149">
        <f t="shared" si="271"/>
        <v>0</v>
      </c>
      <c r="AP390" s="185">
        <f t="shared" si="260"/>
        <v>0</v>
      </c>
      <c r="AQ390" s="185">
        <f t="shared" si="261"/>
        <v>0</v>
      </c>
      <c r="AR390" s="186">
        <f t="shared" si="262"/>
        <v>0</v>
      </c>
      <c r="AS390" s="186">
        <f t="shared" si="248"/>
        <v>0</v>
      </c>
      <c r="AT390" s="186">
        <f t="shared" si="249"/>
        <v>0</v>
      </c>
      <c r="AU390" s="186">
        <f t="shared" si="250"/>
        <v>0</v>
      </c>
      <c r="AV390" s="186">
        <f t="shared" si="251"/>
        <v>0</v>
      </c>
      <c r="AW390" s="186">
        <f t="shared" si="252"/>
        <v>0</v>
      </c>
      <c r="AX390" s="186">
        <f t="shared" si="253"/>
        <v>0</v>
      </c>
      <c r="AY390" s="186">
        <f t="shared" si="254"/>
        <v>0</v>
      </c>
      <c r="AZ390" s="186">
        <f t="shared" si="255"/>
        <v>0</v>
      </c>
      <c r="BA390" s="186">
        <f t="shared" si="256"/>
        <v>0</v>
      </c>
      <c r="BB390" s="186">
        <f t="shared" si="257"/>
        <v>0</v>
      </c>
      <c r="BC390" s="186">
        <f t="shared" si="258"/>
        <v>0</v>
      </c>
    </row>
    <row r="391" spans="2:55" x14ac:dyDescent="0.3">
      <c r="B391" s="25">
        <v>386</v>
      </c>
      <c r="C391" s="32"/>
      <c r="D391" s="32"/>
      <c r="E391" s="34"/>
      <c r="F391" s="30"/>
      <c r="G391" s="32"/>
      <c r="H391" s="34"/>
      <c r="I391" s="219"/>
      <c r="J391" s="115"/>
      <c r="K391" s="115"/>
      <c r="L391" s="33"/>
      <c r="M391" s="170"/>
      <c r="N391" s="171"/>
      <c r="O391" s="171"/>
      <c r="P391" s="149">
        <f t="shared" si="259"/>
        <v>0</v>
      </c>
      <c r="Q391" s="147" t="str">
        <f t="shared" si="272"/>
        <v/>
      </c>
      <c r="R391" s="147" t="str">
        <f t="shared" si="266"/>
        <v/>
      </c>
      <c r="S391" s="147" t="str">
        <f t="shared" si="267"/>
        <v/>
      </c>
      <c r="T391" s="147" t="str">
        <f t="shared" si="268"/>
        <v/>
      </c>
      <c r="U391" s="147" t="str">
        <f t="shared" si="269"/>
        <v/>
      </c>
      <c r="V391" s="148" t="e">
        <f t="shared" si="270"/>
        <v>#VALUE!</v>
      </c>
      <c r="W391" s="149" t="str">
        <f t="shared" si="265"/>
        <v/>
      </c>
      <c r="X391" s="192"/>
      <c r="Y391" s="193"/>
      <c r="Z391" s="163"/>
      <c r="AA391" s="163"/>
      <c r="AB391" s="163"/>
      <c r="AC391" s="163"/>
      <c r="AD391" s="163"/>
      <c r="AE391" s="163"/>
      <c r="AF391" s="163"/>
      <c r="AG391" s="163"/>
      <c r="AH391" s="163"/>
      <c r="AI391" s="163"/>
      <c r="AJ391" s="163"/>
      <c r="AK391" s="163"/>
      <c r="AL391" s="154" t="str">
        <f t="shared" si="264"/>
        <v/>
      </c>
      <c r="AM391" s="47"/>
      <c r="AN391" s="149">
        <f t="shared" si="271"/>
        <v>0</v>
      </c>
      <c r="AP391" s="185">
        <f t="shared" si="260"/>
        <v>0</v>
      </c>
      <c r="AQ391" s="185">
        <f t="shared" si="261"/>
        <v>0</v>
      </c>
      <c r="AR391" s="186">
        <f t="shared" si="262"/>
        <v>0</v>
      </c>
      <c r="AS391" s="186">
        <f t="shared" si="248"/>
        <v>0</v>
      </c>
      <c r="AT391" s="186">
        <f t="shared" si="249"/>
        <v>0</v>
      </c>
      <c r="AU391" s="186">
        <f t="shared" si="250"/>
        <v>0</v>
      </c>
      <c r="AV391" s="186">
        <f t="shared" si="251"/>
        <v>0</v>
      </c>
      <c r="AW391" s="186">
        <f t="shared" si="252"/>
        <v>0</v>
      </c>
      <c r="AX391" s="186">
        <f t="shared" si="253"/>
        <v>0</v>
      </c>
      <c r="AY391" s="186">
        <f t="shared" si="254"/>
        <v>0</v>
      </c>
      <c r="AZ391" s="186">
        <f t="shared" si="255"/>
        <v>0</v>
      </c>
      <c r="BA391" s="186">
        <f t="shared" si="256"/>
        <v>0</v>
      </c>
      <c r="BB391" s="186">
        <f t="shared" si="257"/>
        <v>0</v>
      </c>
      <c r="BC391" s="186">
        <f t="shared" si="258"/>
        <v>0</v>
      </c>
    </row>
    <row r="392" spans="2:55" x14ac:dyDescent="0.3">
      <c r="B392" s="24">
        <v>387</v>
      </c>
      <c r="C392" s="34"/>
      <c r="D392" s="32"/>
      <c r="E392" s="32"/>
      <c r="F392" s="30"/>
      <c r="G392" s="32"/>
      <c r="H392" s="34"/>
      <c r="I392" s="219"/>
      <c r="J392" s="115"/>
      <c r="K392" s="115"/>
      <c r="L392" s="33"/>
      <c r="M392" s="170"/>
      <c r="N392" s="171"/>
      <c r="O392" s="171"/>
      <c r="P392" s="149">
        <f t="shared" si="259"/>
        <v>0</v>
      </c>
      <c r="Q392" s="147" t="str">
        <f t="shared" si="272"/>
        <v/>
      </c>
      <c r="R392" s="147" t="str">
        <f t="shared" si="266"/>
        <v/>
      </c>
      <c r="S392" s="147" t="str">
        <f t="shared" si="267"/>
        <v/>
      </c>
      <c r="T392" s="147" t="str">
        <f t="shared" si="268"/>
        <v/>
      </c>
      <c r="U392" s="147" t="str">
        <f t="shared" si="269"/>
        <v/>
      </c>
      <c r="V392" s="148" t="e">
        <f t="shared" si="270"/>
        <v>#VALUE!</v>
      </c>
      <c r="W392" s="149" t="str">
        <f t="shared" si="265"/>
        <v/>
      </c>
      <c r="X392" s="192"/>
      <c r="Y392" s="193"/>
      <c r="Z392" s="163"/>
      <c r="AA392" s="163"/>
      <c r="AB392" s="163"/>
      <c r="AC392" s="163"/>
      <c r="AD392" s="163"/>
      <c r="AE392" s="163"/>
      <c r="AF392" s="163"/>
      <c r="AG392" s="163"/>
      <c r="AH392" s="163"/>
      <c r="AI392" s="163"/>
      <c r="AJ392" s="163"/>
      <c r="AK392" s="163"/>
      <c r="AL392" s="154" t="str">
        <f t="shared" si="264"/>
        <v/>
      </c>
      <c r="AM392" s="47"/>
      <c r="AN392" s="149">
        <f t="shared" si="271"/>
        <v>0</v>
      </c>
      <c r="AP392" s="185">
        <f t="shared" si="260"/>
        <v>0</v>
      </c>
      <c r="AQ392" s="185">
        <f t="shared" si="261"/>
        <v>0</v>
      </c>
      <c r="AR392" s="186">
        <f t="shared" si="262"/>
        <v>0</v>
      </c>
      <c r="AS392" s="186">
        <f t="shared" si="248"/>
        <v>0</v>
      </c>
      <c r="AT392" s="186">
        <f t="shared" si="249"/>
        <v>0</v>
      </c>
      <c r="AU392" s="186">
        <f t="shared" si="250"/>
        <v>0</v>
      </c>
      <c r="AV392" s="186">
        <f t="shared" si="251"/>
        <v>0</v>
      </c>
      <c r="AW392" s="186">
        <f t="shared" si="252"/>
        <v>0</v>
      </c>
      <c r="AX392" s="186">
        <f t="shared" si="253"/>
        <v>0</v>
      </c>
      <c r="AY392" s="186">
        <f t="shared" si="254"/>
        <v>0</v>
      </c>
      <c r="AZ392" s="186">
        <f t="shared" si="255"/>
        <v>0</v>
      </c>
      <c r="BA392" s="186">
        <f t="shared" si="256"/>
        <v>0</v>
      </c>
      <c r="BB392" s="186">
        <f t="shared" si="257"/>
        <v>0</v>
      </c>
      <c r="BC392" s="186">
        <f t="shared" si="258"/>
        <v>0</v>
      </c>
    </row>
    <row r="393" spans="2:55" x14ac:dyDescent="0.3">
      <c r="B393" s="24">
        <v>388</v>
      </c>
      <c r="C393" s="34"/>
      <c r="D393" s="32"/>
      <c r="E393" s="32"/>
      <c r="F393" s="30"/>
      <c r="G393" s="32"/>
      <c r="H393" s="34"/>
      <c r="I393" s="219"/>
      <c r="J393" s="115"/>
      <c r="K393" s="115"/>
      <c r="L393" s="33"/>
      <c r="M393" s="170"/>
      <c r="N393" s="171"/>
      <c r="O393" s="171"/>
      <c r="P393" s="149">
        <f t="shared" si="259"/>
        <v>0</v>
      </c>
      <c r="Q393" s="147" t="str">
        <f t="shared" si="272"/>
        <v/>
      </c>
      <c r="R393" s="147" t="str">
        <f t="shared" si="266"/>
        <v/>
      </c>
      <c r="S393" s="147" t="str">
        <f t="shared" si="267"/>
        <v/>
      </c>
      <c r="T393" s="147" t="str">
        <f t="shared" si="268"/>
        <v/>
      </c>
      <c r="U393" s="147" t="str">
        <f t="shared" si="269"/>
        <v/>
      </c>
      <c r="V393" s="148" t="e">
        <f t="shared" si="270"/>
        <v>#VALUE!</v>
      </c>
      <c r="W393" s="149" t="str">
        <f t="shared" si="265"/>
        <v/>
      </c>
      <c r="X393" s="192"/>
      <c r="Y393" s="193"/>
      <c r="Z393" s="163"/>
      <c r="AA393" s="163"/>
      <c r="AB393" s="163"/>
      <c r="AC393" s="163"/>
      <c r="AD393" s="163"/>
      <c r="AE393" s="163"/>
      <c r="AF393" s="163"/>
      <c r="AG393" s="163"/>
      <c r="AH393" s="163"/>
      <c r="AI393" s="163"/>
      <c r="AJ393" s="163"/>
      <c r="AK393" s="163"/>
      <c r="AL393" s="154" t="str">
        <f t="shared" si="264"/>
        <v/>
      </c>
      <c r="AM393" s="47"/>
      <c r="AN393" s="149">
        <f t="shared" si="271"/>
        <v>0</v>
      </c>
      <c r="AP393" s="185">
        <f t="shared" si="260"/>
        <v>0</v>
      </c>
      <c r="AQ393" s="185">
        <f t="shared" si="261"/>
        <v>0</v>
      </c>
      <c r="AR393" s="186">
        <f t="shared" si="262"/>
        <v>0</v>
      </c>
      <c r="AS393" s="186">
        <f t="shared" ref="AS393:AS456" si="273">IFERROR($Q393*AA393,0)</f>
        <v>0</v>
      </c>
      <c r="AT393" s="186">
        <f t="shared" ref="AT393:AT456" si="274">IFERROR($Q393*AB393,0)</f>
        <v>0</v>
      </c>
      <c r="AU393" s="186">
        <f t="shared" ref="AU393:AU456" si="275">IFERROR($Q393*AC393,0)</f>
        <v>0</v>
      </c>
      <c r="AV393" s="186">
        <f t="shared" ref="AV393:AV456" si="276">IFERROR($Q393*AD393,0)</f>
        <v>0</v>
      </c>
      <c r="AW393" s="186">
        <f t="shared" ref="AW393:AW456" si="277">IFERROR($Q393*AE393,0)</f>
        <v>0</v>
      </c>
      <c r="AX393" s="186">
        <f t="shared" ref="AX393:AX456" si="278">IFERROR($Q393*AF393,0)</f>
        <v>0</v>
      </c>
      <c r="AY393" s="186">
        <f t="shared" ref="AY393:AY456" si="279">IFERROR($Q393*AG393,0)</f>
        <v>0</v>
      </c>
      <c r="AZ393" s="186">
        <f t="shared" ref="AZ393:AZ456" si="280">IFERROR($Q393*AH393,0)</f>
        <v>0</v>
      </c>
      <c r="BA393" s="186">
        <f t="shared" ref="BA393:BA456" si="281">IFERROR($Q393*AI393,0)</f>
        <v>0</v>
      </c>
      <c r="BB393" s="186">
        <f t="shared" ref="BB393:BB456" si="282">IFERROR($Q393*AJ393,0)</f>
        <v>0</v>
      </c>
      <c r="BC393" s="186">
        <f t="shared" ref="BC393:BC456" si="283">IFERROR($Q393*AK393,0)</f>
        <v>0</v>
      </c>
    </row>
    <row r="394" spans="2:55" x14ac:dyDescent="0.3">
      <c r="B394" s="25">
        <v>389</v>
      </c>
      <c r="C394" s="34"/>
      <c r="D394" s="32"/>
      <c r="E394" s="32"/>
      <c r="F394" s="30"/>
      <c r="G394" s="32"/>
      <c r="H394" s="34"/>
      <c r="I394" s="219"/>
      <c r="J394" s="115"/>
      <c r="K394" s="115"/>
      <c r="L394" s="33"/>
      <c r="M394" s="170"/>
      <c r="N394" s="171"/>
      <c r="O394" s="171"/>
      <c r="P394" s="149">
        <f t="shared" ref="P394:P457" si="284">IFERROR(O394,"")</f>
        <v>0</v>
      </c>
      <c r="Q394" s="147" t="str">
        <f t="shared" si="272"/>
        <v/>
      </c>
      <c r="R394" s="147" t="str">
        <f t="shared" si="266"/>
        <v/>
      </c>
      <c r="S394" s="147" t="str">
        <f t="shared" si="267"/>
        <v/>
      </c>
      <c r="T394" s="147" t="str">
        <f t="shared" si="268"/>
        <v/>
      </c>
      <c r="U394" s="147" t="str">
        <f t="shared" si="269"/>
        <v/>
      </c>
      <c r="V394" s="148" t="e">
        <f t="shared" si="270"/>
        <v>#VALUE!</v>
      </c>
      <c r="W394" s="149" t="str">
        <f t="shared" si="265"/>
        <v/>
      </c>
      <c r="X394" s="192"/>
      <c r="Y394" s="193"/>
      <c r="Z394" s="163"/>
      <c r="AA394" s="163"/>
      <c r="AB394" s="163"/>
      <c r="AC394" s="163"/>
      <c r="AD394" s="163"/>
      <c r="AE394" s="163"/>
      <c r="AF394" s="163"/>
      <c r="AG394" s="163"/>
      <c r="AH394" s="163"/>
      <c r="AI394" s="163"/>
      <c r="AJ394" s="163"/>
      <c r="AK394" s="163"/>
      <c r="AL394" s="154" t="str">
        <f t="shared" si="264"/>
        <v/>
      </c>
      <c r="AM394" s="47"/>
      <c r="AN394" s="149">
        <f t="shared" si="271"/>
        <v>0</v>
      </c>
      <c r="AP394" s="185">
        <f t="shared" ref="AP394:AP457" si="285">F394</f>
        <v>0</v>
      </c>
      <c r="AQ394" s="185">
        <f t="shared" ref="AQ394:AQ457" si="286">G394</f>
        <v>0</v>
      </c>
      <c r="AR394" s="186">
        <f t="shared" ref="AR394:AR457" si="287">IFERROR($Q394*Z394,0)</f>
        <v>0</v>
      </c>
      <c r="AS394" s="186">
        <f t="shared" si="273"/>
        <v>0</v>
      </c>
      <c r="AT394" s="186">
        <f t="shared" si="274"/>
        <v>0</v>
      </c>
      <c r="AU394" s="186">
        <f t="shared" si="275"/>
        <v>0</v>
      </c>
      <c r="AV394" s="186">
        <f t="shared" si="276"/>
        <v>0</v>
      </c>
      <c r="AW394" s="186">
        <f t="shared" si="277"/>
        <v>0</v>
      </c>
      <c r="AX394" s="186">
        <f t="shared" si="278"/>
        <v>0</v>
      </c>
      <c r="AY394" s="186">
        <f t="shared" si="279"/>
        <v>0</v>
      </c>
      <c r="AZ394" s="186">
        <f t="shared" si="280"/>
        <v>0</v>
      </c>
      <c r="BA394" s="186">
        <f t="shared" si="281"/>
        <v>0</v>
      </c>
      <c r="BB394" s="186">
        <f t="shared" si="282"/>
        <v>0</v>
      </c>
      <c r="BC394" s="186">
        <f t="shared" si="283"/>
        <v>0</v>
      </c>
    </row>
    <row r="395" spans="2:55" x14ac:dyDescent="0.3">
      <c r="B395" s="24">
        <v>390</v>
      </c>
      <c r="C395" s="32"/>
      <c r="D395" s="32"/>
      <c r="E395" s="34"/>
      <c r="F395" s="30"/>
      <c r="G395" s="32"/>
      <c r="H395" s="34"/>
      <c r="I395" s="219"/>
      <c r="J395" s="117"/>
      <c r="K395" s="117"/>
      <c r="L395" s="33"/>
      <c r="M395" s="170"/>
      <c r="N395" s="171"/>
      <c r="O395" s="171"/>
      <c r="P395" s="149">
        <f t="shared" si="284"/>
        <v>0</v>
      </c>
      <c r="Q395" s="147" t="str">
        <f t="shared" si="272"/>
        <v/>
      </c>
      <c r="R395" s="147" t="str">
        <f t="shared" si="266"/>
        <v/>
      </c>
      <c r="S395" s="147" t="str">
        <f t="shared" si="267"/>
        <v/>
      </c>
      <c r="T395" s="147" t="str">
        <f t="shared" si="268"/>
        <v/>
      </c>
      <c r="U395" s="147" t="str">
        <f t="shared" si="269"/>
        <v/>
      </c>
      <c r="V395" s="148" t="e">
        <f t="shared" si="270"/>
        <v>#VALUE!</v>
      </c>
      <c r="W395" s="149" t="str">
        <f t="shared" ref="W395:W401" si="288">IF(SUM(R395:U395)&lt;=0,"",SUM(R395:U395))</f>
        <v/>
      </c>
      <c r="X395" s="197"/>
      <c r="Y395" s="198"/>
      <c r="Z395" s="199"/>
      <c r="AA395" s="199"/>
      <c r="AB395" s="199"/>
      <c r="AC395" s="199"/>
      <c r="AD395" s="199"/>
      <c r="AE395" s="199"/>
      <c r="AF395" s="199"/>
      <c r="AG395" s="199"/>
      <c r="AH395" s="199"/>
      <c r="AI395" s="199"/>
      <c r="AJ395" s="199"/>
      <c r="AK395" s="199"/>
      <c r="AL395" s="154" t="str">
        <f t="shared" si="264"/>
        <v/>
      </c>
      <c r="AM395" s="49"/>
      <c r="AN395" s="149">
        <f t="shared" si="271"/>
        <v>0</v>
      </c>
      <c r="AP395" s="185">
        <f t="shared" si="285"/>
        <v>0</v>
      </c>
      <c r="AQ395" s="185">
        <f t="shared" si="286"/>
        <v>0</v>
      </c>
      <c r="AR395" s="186">
        <f t="shared" si="287"/>
        <v>0</v>
      </c>
      <c r="AS395" s="186">
        <f t="shared" si="273"/>
        <v>0</v>
      </c>
      <c r="AT395" s="186">
        <f t="shared" si="274"/>
        <v>0</v>
      </c>
      <c r="AU395" s="186">
        <f t="shared" si="275"/>
        <v>0</v>
      </c>
      <c r="AV395" s="186">
        <f t="shared" si="276"/>
        <v>0</v>
      </c>
      <c r="AW395" s="186">
        <f t="shared" si="277"/>
        <v>0</v>
      </c>
      <c r="AX395" s="186">
        <f t="shared" si="278"/>
        <v>0</v>
      </c>
      <c r="AY395" s="186">
        <f t="shared" si="279"/>
        <v>0</v>
      </c>
      <c r="AZ395" s="186">
        <f t="shared" si="280"/>
        <v>0</v>
      </c>
      <c r="BA395" s="186">
        <f t="shared" si="281"/>
        <v>0</v>
      </c>
      <c r="BB395" s="186">
        <f t="shared" si="282"/>
        <v>0</v>
      </c>
      <c r="BC395" s="186">
        <f t="shared" si="283"/>
        <v>0</v>
      </c>
    </row>
    <row r="396" spans="2:55" x14ac:dyDescent="0.3">
      <c r="B396" s="24">
        <v>391</v>
      </c>
      <c r="C396" s="32"/>
      <c r="D396" s="32"/>
      <c r="E396" s="34"/>
      <c r="F396" s="30"/>
      <c r="G396" s="32"/>
      <c r="H396" s="34"/>
      <c r="I396" s="219"/>
      <c r="J396" s="117"/>
      <c r="K396" s="117"/>
      <c r="L396" s="33"/>
      <c r="M396" s="170"/>
      <c r="N396" s="171"/>
      <c r="O396" s="171"/>
      <c r="P396" s="149">
        <f t="shared" si="284"/>
        <v>0</v>
      </c>
      <c r="Q396" s="147" t="str">
        <f t="shared" si="272"/>
        <v/>
      </c>
      <c r="R396" s="147" t="str">
        <f t="shared" si="266"/>
        <v/>
      </c>
      <c r="S396" s="147" t="str">
        <f t="shared" si="267"/>
        <v/>
      </c>
      <c r="T396" s="147" t="str">
        <f t="shared" si="268"/>
        <v/>
      </c>
      <c r="U396" s="147" t="str">
        <f t="shared" si="269"/>
        <v/>
      </c>
      <c r="V396" s="148" t="e">
        <f t="shared" si="270"/>
        <v>#VALUE!</v>
      </c>
      <c r="W396" s="149" t="str">
        <f t="shared" si="288"/>
        <v/>
      </c>
      <c r="X396" s="192"/>
      <c r="Y396" s="193"/>
      <c r="Z396" s="163"/>
      <c r="AA396" s="163"/>
      <c r="AB396" s="163"/>
      <c r="AC396" s="163"/>
      <c r="AD396" s="163"/>
      <c r="AE396" s="163"/>
      <c r="AF396" s="163"/>
      <c r="AG396" s="163"/>
      <c r="AH396" s="163"/>
      <c r="AI396" s="163"/>
      <c r="AJ396" s="163"/>
      <c r="AK396" s="163"/>
      <c r="AL396" s="154" t="str">
        <f t="shared" si="264"/>
        <v/>
      </c>
      <c r="AM396" s="47"/>
      <c r="AN396" s="149">
        <f t="shared" si="271"/>
        <v>0</v>
      </c>
      <c r="AP396" s="185">
        <f t="shared" si="285"/>
        <v>0</v>
      </c>
      <c r="AQ396" s="185">
        <f t="shared" si="286"/>
        <v>0</v>
      </c>
      <c r="AR396" s="186">
        <f t="shared" si="287"/>
        <v>0</v>
      </c>
      <c r="AS396" s="186">
        <f t="shared" si="273"/>
        <v>0</v>
      </c>
      <c r="AT396" s="186">
        <f t="shared" si="274"/>
        <v>0</v>
      </c>
      <c r="AU396" s="186">
        <f t="shared" si="275"/>
        <v>0</v>
      </c>
      <c r="AV396" s="186">
        <f t="shared" si="276"/>
        <v>0</v>
      </c>
      <c r="AW396" s="186">
        <f t="shared" si="277"/>
        <v>0</v>
      </c>
      <c r="AX396" s="186">
        <f t="shared" si="278"/>
        <v>0</v>
      </c>
      <c r="AY396" s="186">
        <f t="shared" si="279"/>
        <v>0</v>
      </c>
      <c r="AZ396" s="186">
        <f t="shared" si="280"/>
        <v>0</v>
      </c>
      <c r="BA396" s="186">
        <f t="shared" si="281"/>
        <v>0</v>
      </c>
      <c r="BB396" s="186">
        <f t="shared" si="282"/>
        <v>0</v>
      </c>
      <c r="BC396" s="186">
        <f t="shared" si="283"/>
        <v>0</v>
      </c>
    </row>
    <row r="397" spans="2:55" x14ac:dyDescent="0.3">
      <c r="B397" s="25">
        <v>392</v>
      </c>
      <c r="C397" s="32"/>
      <c r="D397" s="32"/>
      <c r="E397" s="34"/>
      <c r="F397" s="30"/>
      <c r="G397" s="32"/>
      <c r="H397" s="34"/>
      <c r="I397" s="219"/>
      <c r="J397" s="117"/>
      <c r="K397" s="117"/>
      <c r="L397" s="33"/>
      <c r="M397" s="170"/>
      <c r="N397" s="171"/>
      <c r="O397" s="171"/>
      <c r="P397" s="149">
        <f t="shared" si="284"/>
        <v>0</v>
      </c>
      <c r="Q397" s="147" t="str">
        <f t="shared" si="272"/>
        <v/>
      </c>
      <c r="R397" s="147" t="str">
        <f t="shared" si="266"/>
        <v/>
      </c>
      <c r="S397" s="147" t="str">
        <f t="shared" si="267"/>
        <v/>
      </c>
      <c r="T397" s="147" t="str">
        <f t="shared" si="268"/>
        <v/>
      </c>
      <c r="U397" s="147" t="str">
        <f t="shared" si="269"/>
        <v/>
      </c>
      <c r="V397" s="148" t="e">
        <f t="shared" si="270"/>
        <v>#VALUE!</v>
      </c>
      <c r="W397" s="149" t="str">
        <f t="shared" si="288"/>
        <v/>
      </c>
      <c r="X397" s="192"/>
      <c r="Y397" s="193"/>
      <c r="Z397" s="163"/>
      <c r="AA397" s="163"/>
      <c r="AB397" s="163"/>
      <c r="AC397" s="163"/>
      <c r="AD397" s="163"/>
      <c r="AE397" s="163"/>
      <c r="AF397" s="163"/>
      <c r="AG397" s="163"/>
      <c r="AH397" s="163"/>
      <c r="AI397" s="163"/>
      <c r="AJ397" s="163"/>
      <c r="AK397" s="163"/>
      <c r="AL397" s="154" t="str">
        <f t="shared" si="264"/>
        <v/>
      </c>
      <c r="AM397" s="47"/>
      <c r="AN397" s="149">
        <f t="shared" si="271"/>
        <v>0</v>
      </c>
      <c r="AP397" s="185">
        <f t="shared" si="285"/>
        <v>0</v>
      </c>
      <c r="AQ397" s="185">
        <f t="shared" si="286"/>
        <v>0</v>
      </c>
      <c r="AR397" s="186">
        <f t="shared" si="287"/>
        <v>0</v>
      </c>
      <c r="AS397" s="186">
        <f t="shared" si="273"/>
        <v>0</v>
      </c>
      <c r="AT397" s="186">
        <f t="shared" si="274"/>
        <v>0</v>
      </c>
      <c r="AU397" s="186">
        <f t="shared" si="275"/>
        <v>0</v>
      </c>
      <c r="AV397" s="186">
        <f t="shared" si="276"/>
        <v>0</v>
      </c>
      <c r="AW397" s="186">
        <f t="shared" si="277"/>
        <v>0</v>
      </c>
      <c r="AX397" s="186">
        <f t="shared" si="278"/>
        <v>0</v>
      </c>
      <c r="AY397" s="186">
        <f t="shared" si="279"/>
        <v>0</v>
      </c>
      <c r="AZ397" s="186">
        <f t="shared" si="280"/>
        <v>0</v>
      </c>
      <c r="BA397" s="186">
        <f t="shared" si="281"/>
        <v>0</v>
      </c>
      <c r="BB397" s="186">
        <f t="shared" si="282"/>
        <v>0</v>
      </c>
      <c r="BC397" s="186">
        <f t="shared" si="283"/>
        <v>0</v>
      </c>
    </row>
    <row r="398" spans="2:55" x14ac:dyDescent="0.3">
      <c r="B398" s="24">
        <v>393</v>
      </c>
      <c r="C398" s="34"/>
      <c r="D398" s="34"/>
      <c r="E398" s="34"/>
      <c r="F398" s="33"/>
      <c r="G398" s="32"/>
      <c r="H398" s="34"/>
      <c r="I398" s="219"/>
      <c r="J398" s="117"/>
      <c r="K398" s="117"/>
      <c r="L398" s="33"/>
      <c r="M398" s="170"/>
      <c r="N398" s="171"/>
      <c r="O398" s="171"/>
      <c r="P398" s="149">
        <f t="shared" si="284"/>
        <v>0</v>
      </c>
      <c r="Q398" s="147" t="str">
        <f t="shared" si="272"/>
        <v/>
      </c>
      <c r="R398" s="147" t="str">
        <f t="shared" si="266"/>
        <v/>
      </c>
      <c r="S398" s="147" t="str">
        <f t="shared" si="267"/>
        <v/>
      </c>
      <c r="T398" s="147" t="str">
        <f t="shared" si="268"/>
        <v/>
      </c>
      <c r="U398" s="147" t="str">
        <f t="shared" si="269"/>
        <v/>
      </c>
      <c r="V398" s="148" t="e">
        <f t="shared" si="270"/>
        <v>#VALUE!</v>
      </c>
      <c r="W398" s="149" t="str">
        <f t="shared" si="288"/>
        <v/>
      </c>
      <c r="X398" s="192"/>
      <c r="Y398" s="193"/>
      <c r="Z398" s="163"/>
      <c r="AA398" s="163"/>
      <c r="AB398" s="163"/>
      <c r="AC398" s="163"/>
      <c r="AD398" s="163"/>
      <c r="AE398" s="163"/>
      <c r="AF398" s="163"/>
      <c r="AG398" s="163"/>
      <c r="AH398" s="163"/>
      <c r="AI398" s="163"/>
      <c r="AJ398" s="163"/>
      <c r="AK398" s="163"/>
      <c r="AL398" s="154" t="str">
        <f t="shared" si="264"/>
        <v/>
      </c>
      <c r="AM398" s="47"/>
      <c r="AN398" s="149">
        <f t="shared" si="271"/>
        <v>0</v>
      </c>
      <c r="AP398" s="185">
        <f t="shared" si="285"/>
        <v>0</v>
      </c>
      <c r="AQ398" s="185">
        <f t="shared" si="286"/>
        <v>0</v>
      </c>
      <c r="AR398" s="186">
        <f t="shared" si="287"/>
        <v>0</v>
      </c>
      <c r="AS398" s="186">
        <f t="shared" si="273"/>
        <v>0</v>
      </c>
      <c r="AT398" s="186">
        <f t="shared" si="274"/>
        <v>0</v>
      </c>
      <c r="AU398" s="186">
        <f t="shared" si="275"/>
        <v>0</v>
      </c>
      <c r="AV398" s="186">
        <f t="shared" si="276"/>
        <v>0</v>
      </c>
      <c r="AW398" s="186">
        <f t="shared" si="277"/>
        <v>0</v>
      </c>
      <c r="AX398" s="186">
        <f t="shared" si="278"/>
        <v>0</v>
      </c>
      <c r="AY398" s="186">
        <f t="shared" si="279"/>
        <v>0</v>
      </c>
      <c r="AZ398" s="186">
        <f t="shared" si="280"/>
        <v>0</v>
      </c>
      <c r="BA398" s="186">
        <f t="shared" si="281"/>
        <v>0</v>
      </c>
      <c r="BB398" s="186">
        <f t="shared" si="282"/>
        <v>0</v>
      </c>
      <c r="BC398" s="186">
        <f t="shared" si="283"/>
        <v>0</v>
      </c>
    </row>
    <row r="399" spans="2:55" x14ac:dyDescent="0.3">
      <c r="B399" s="24">
        <v>394</v>
      </c>
      <c r="C399" s="34"/>
      <c r="D399" s="34"/>
      <c r="E399" s="34"/>
      <c r="F399" s="33"/>
      <c r="G399" s="32"/>
      <c r="H399" s="34"/>
      <c r="I399" s="219"/>
      <c r="J399" s="117"/>
      <c r="K399" s="117"/>
      <c r="L399" s="33"/>
      <c r="M399" s="170"/>
      <c r="N399" s="171"/>
      <c r="O399" s="171"/>
      <c r="P399" s="149">
        <f t="shared" si="284"/>
        <v>0</v>
      </c>
      <c r="Q399" s="147" t="str">
        <f t="shared" si="272"/>
        <v/>
      </c>
      <c r="R399" s="147" t="str">
        <f t="shared" si="266"/>
        <v/>
      </c>
      <c r="S399" s="147" t="str">
        <f t="shared" si="267"/>
        <v/>
      </c>
      <c r="T399" s="147" t="str">
        <f t="shared" si="268"/>
        <v/>
      </c>
      <c r="U399" s="147" t="str">
        <f t="shared" si="269"/>
        <v/>
      </c>
      <c r="V399" s="148" t="e">
        <f t="shared" si="270"/>
        <v>#VALUE!</v>
      </c>
      <c r="W399" s="149" t="str">
        <f t="shared" si="288"/>
        <v/>
      </c>
      <c r="X399" s="192"/>
      <c r="Y399" s="193"/>
      <c r="Z399" s="163"/>
      <c r="AA399" s="163"/>
      <c r="AB399" s="163"/>
      <c r="AC399" s="163"/>
      <c r="AD399" s="163"/>
      <c r="AE399" s="163"/>
      <c r="AF399" s="163"/>
      <c r="AG399" s="163"/>
      <c r="AH399" s="163"/>
      <c r="AI399" s="163"/>
      <c r="AJ399" s="163"/>
      <c r="AK399" s="163"/>
      <c r="AL399" s="154" t="str">
        <f t="shared" si="264"/>
        <v/>
      </c>
      <c r="AM399" s="47"/>
      <c r="AN399" s="149">
        <f t="shared" si="271"/>
        <v>0</v>
      </c>
      <c r="AP399" s="185">
        <f t="shared" si="285"/>
        <v>0</v>
      </c>
      <c r="AQ399" s="185">
        <f t="shared" si="286"/>
        <v>0</v>
      </c>
      <c r="AR399" s="186">
        <f t="shared" si="287"/>
        <v>0</v>
      </c>
      <c r="AS399" s="186">
        <f t="shared" si="273"/>
        <v>0</v>
      </c>
      <c r="AT399" s="186">
        <f t="shared" si="274"/>
        <v>0</v>
      </c>
      <c r="AU399" s="186">
        <f t="shared" si="275"/>
        <v>0</v>
      </c>
      <c r="AV399" s="186">
        <f t="shared" si="276"/>
        <v>0</v>
      </c>
      <c r="AW399" s="186">
        <f t="shared" si="277"/>
        <v>0</v>
      </c>
      <c r="AX399" s="186">
        <f t="shared" si="278"/>
        <v>0</v>
      </c>
      <c r="AY399" s="186">
        <f t="shared" si="279"/>
        <v>0</v>
      </c>
      <c r="AZ399" s="186">
        <f t="shared" si="280"/>
        <v>0</v>
      </c>
      <c r="BA399" s="186">
        <f t="shared" si="281"/>
        <v>0</v>
      </c>
      <c r="BB399" s="186">
        <f t="shared" si="282"/>
        <v>0</v>
      </c>
      <c r="BC399" s="186">
        <f t="shared" si="283"/>
        <v>0</v>
      </c>
    </row>
    <row r="400" spans="2:55" x14ac:dyDescent="0.3">
      <c r="B400" s="25">
        <v>395</v>
      </c>
      <c r="C400" s="32"/>
      <c r="D400" s="32"/>
      <c r="E400" s="34"/>
      <c r="F400" s="30"/>
      <c r="G400" s="32"/>
      <c r="H400" s="34"/>
      <c r="I400" s="219"/>
      <c r="J400" s="115"/>
      <c r="K400" s="115"/>
      <c r="L400" s="33"/>
      <c r="M400" s="170"/>
      <c r="N400" s="171"/>
      <c r="O400" s="171"/>
      <c r="P400" s="149">
        <f t="shared" si="284"/>
        <v>0</v>
      </c>
      <c r="Q400" s="147" t="str">
        <f t="shared" si="272"/>
        <v/>
      </c>
      <c r="R400" s="147" t="str">
        <f t="shared" si="266"/>
        <v/>
      </c>
      <c r="S400" s="147" t="str">
        <f t="shared" si="267"/>
        <v/>
      </c>
      <c r="T400" s="147" t="str">
        <f t="shared" si="268"/>
        <v/>
      </c>
      <c r="U400" s="147" t="str">
        <f t="shared" si="269"/>
        <v/>
      </c>
      <c r="V400" s="148" t="e">
        <f t="shared" si="270"/>
        <v>#VALUE!</v>
      </c>
      <c r="W400" s="149" t="str">
        <f t="shared" si="288"/>
        <v/>
      </c>
      <c r="X400" s="192"/>
      <c r="Y400" s="193"/>
      <c r="Z400" s="163"/>
      <c r="AA400" s="163"/>
      <c r="AB400" s="163"/>
      <c r="AC400" s="163"/>
      <c r="AD400" s="163"/>
      <c r="AE400" s="163"/>
      <c r="AF400" s="163"/>
      <c r="AG400" s="163"/>
      <c r="AH400" s="163"/>
      <c r="AI400" s="163"/>
      <c r="AJ400" s="163"/>
      <c r="AK400" s="163"/>
      <c r="AL400" s="154" t="str">
        <f t="shared" si="264"/>
        <v/>
      </c>
      <c r="AM400" s="47"/>
      <c r="AN400" s="149">
        <f t="shared" si="271"/>
        <v>0</v>
      </c>
      <c r="AP400" s="185">
        <f t="shared" si="285"/>
        <v>0</v>
      </c>
      <c r="AQ400" s="185">
        <f t="shared" si="286"/>
        <v>0</v>
      </c>
      <c r="AR400" s="186">
        <f t="shared" si="287"/>
        <v>0</v>
      </c>
      <c r="AS400" s="186">
        <f t="shared" si="273"/>
        <v>0</v>
      </c>
      <c r="AT400" s="186">
        <f t="shared" si="274"/>
        <v>0</v>
      </c>
      <c r="AU400" s="186">
        <f t="shared" si="275"/>
        <v>0</v>
      </c>
      <c r="AV400" s="186">
        <f t="shared" si="276"/>
        <v>0</v>
      </c>
      <c r="AW400" s="186">
        <f t="shared" si="277"/>
        <v>0</v>
      </c>
      <c r="AX400" s="186">
        <f t="shared" si="278"/>
        <v>0</v>
      </c>
      <c r="AY400" s="186">
        <f t="shared" si="279"/>
        <v>0</v>
      </c>
      <c r="AZ400" s="186">
        <f t="shared" si="280"/>
        <v>0</v>
      </c>
      <c r="BA400" s="186">
        <f t="shared" si="281"/>
        <v>0</v>
      </c>
      <c r="BB400" s="186">
        <f t="shared" si="282"/>
        <v>0</v>
      </c>
      <c r="BC400" s="186">
        <f t="shared" si="283"/>
        <v>0</v>
      </c>
    </row>
    <row r="401" spans="2:55" x14ac:dyDescent="0.3">
      <c r="B401" s="24">
        <v>396</v>
      </c>
      <c r="C401" s="32"/>
      <c r="D401" s="32"/>
      <c r="E401" s="34"/>
      <c r="F401" s="30"/>
      <c r="G401" s="32"/>
      <c r="H401" s="34"/>
      <c r="I401" s="219"/>
      <c r="J401" s="115"/>
      <c r="K401" s="115"/>
      <c r="L401" s="33"/>
      <c r="M401" s="170"/>
      <c r="N401" s="171"/>
      <c r="O401" s="171"/>
      <c r="P401" s="149">
        <f t="shared" si="284"/>
        <v>0</v>
      </c>
      <c r="Q401" s="147" t="str">
        <f t="shared" si="272"/>
        <v/>
      </c>
      <c r="R401" s="147" t="str">
        <f t="shared" si="266"/>
        <v/>
      </c>
      <c r="S401" s="147" t="str">
        <f t="shared" si="267"/>
        <v/>
      </c>
      <c r="T401" s="147" t="str">
        <f t="shared" si="268"/>
        <v/>
      </c>
      <c r="U401" s="147" t="str">
        <f t="shared" si="269"/>
        <v/>
      </c>
      <c r="V401" s="148" t="e">
        <f t="shared" si="270"/>
        <v>#VALUE!</v>
      </c>
      <c r="W401" s="149" t="str">
        <f t="shared" si="288"/>
        <v/>
      </c>
      <c r="X401" s="192"/>
      <c r="Y401" s="193"/>
      <c r="Z401" s="163"/>
      <c r="AA401" s="163"/>
      <c r="AB401" s="163"/>
      <c r="AC401" s="163"/>
      <c r="AD401" s="163"/>
      <c r="AE401" s="163"/>
      <c r="AF401" s="163"/>
      <c r="AG401" s="163"/>
      <c r="AH401" s="163"/>
      <c r="AI401" s="163"/>
      <c r="AJ401" s="163"/>
      <c r="AK401" s="163"/>
      <c r="AL401" s="154" t="str">
        <f t="shared" si="264"/>
        <v/>
      </c>
      <c r="AM401" s="47"/>
      <c r="AN401" s="149">
        <f t="shared" si="271"/>
        <v>0</v>
      </c>
      <c r="AP401" s="185">
        <f t="shared" si="285"/>
        <v>0</v>
      </c>
      <c r="AQ401" s="185">
        <f t="shared" si="286"/>
        <v>0</v>
      </c>
      <c r="AR401" s="186">
        <f t="shared" si="287"/>
        <v>0</v>
      </c>
      <c r="AS401" s="186">
        <f t="shared" si="273"/>
        <v>0</v>
      </c>
      <c r="AT401" s="186">
        <f t="shared" si="274"/>
        <v>0</v>
      </c>
      <c r="AU401" s="186">
        <f t="shared" si="275"/>
        <v>0</v>
      </c>
      <c r="AV401" s="186">
        <f t="shared" si="276"/>
        <v>0</v>
      </c>
      <c r="AW401" s="186">
        <f t="shared" si="277"/>
        <v>0</v>
      </c>
      <c r="AX401" s="186">
        <f t="shared" si="278"/>
        <v>0</v>
      </c>
      <c r="AY401" s="186">
        <f t="shared" si="279"/>
        <v>0</v>
      </c>
      <c r="AZ401" s="186">
        <f t="shared" si="280"/>
        <v>0</v>
      </c>
      <c r="BA401" s="186">
        <f t="shared" si="281"/>
        <v>0</v>
      </c>
      <c r="BB401" s="186">
        <f t="shared" si="282"/>
        <v>0</v>
      </c>
      <c r="BC401" s="186">
        <f t="shared" si="283"/>
        <v>0</v>
      </c>
    </row>
    <row r="402" spans="2:55" x14ac:dyDescent="0.3">
      <c r="B402" s="24">
        <v>397</v>
      </c>
      <c r="C402" s="34"/>
      <c r="D402" s="34"/>
      <c r="E402" s="34"/>
      <c r="F402" s="30"/>
      <c r="G402" s="32"/>
      <c r="H402" s="34"/>
      <c r="I402" s="219"/>
      <c r="J402" s="115"/>
      <c r="K402" s="115"/>
      <c r="L402" s="33"/>
      <c r="M402" s="170"/>
      <c r="N402" s="171"/>
      <c r="O402" s="171"/>
      <c r="P402" s="149">
        <f t="shared" si="284"/>
        <v>0</v>
      </c>
      <c r="Q402" s="147" t="str">
        <f t="shared" ref="Q402" si="289">IF(N402="","",IF(N402="","",IF(N402-P402="","",N402-P402)))</f>
        <v/>
      </c>
      <c r="R402" s="147" t="str">
        <f t="shared" si="266"/>
        <v/>
      </c>
      <c r="S402" s="147" t="str">
        <f t="shared" si="267"/>
        <v/>
      </c>
      <c r="T402" s="147" t="str">
        <f t="shared" si="268"/>
        <v/>
      </c>
      <c r="U402" s="147" t="str">
        <f t="shared" si="269"/>
        <v/>
      </c>
      <c r="V402" s="148" t="e">
        <f t="shared" si="270"/>
        <v>#VALUE!</v>
      </c>
      <c r="W402" s="149" t="str">
        <f t="shared" ref="W402:W421" si="290">IF(SUM(R402:U402)&lt;=0,"",SUM(R402:U402))</f>
        <v/>
      </c>
      <c r="X402" s="192"/>
      <c r="Y402" s="193"/>
      <c r="Z402" s="163"/>
      <c r="AA402" s="163"/>
      <c r="AB402" s="163"/>
      <c r="AC402" s="163"/>
      <c r="AD402" s="163"/>
      <c r="AE402" s="163"/>
      <c r="AF402" s="163"/>
      <c r="AG402" s="163"/>
      <c r="AH402" s="163"/>
      <c r="AI402" s="163"/>
      <c r="AJ402" s="163"/>
      <c r="AK402" s="163"/>
      <c r="AL402" s="154" t="str">
        <f t="shared" si="264"/>
        <v/>
      </c>
      <c r="AM402" s="47"/>
      <c r="AN402" s="149">
        <f t="shared" si="271"/>
        <v>0</v>
      </c>
      <c r="AP402" s="185">
        <f t="shared" si="285"/>
        <v>0</v>
      </c>
      <c r="AQ402" s="185">
        <f t="shared" si="286"/>
        <v>0</v>
      </c>
      <c r="AR402" s="186">
        <f t="shared" si="287"/>
        <v>0</v>
      </c>
      <c r="AS402" s="186">
        <f t="shared" si="273"/>
        <v>0</v>
      </c>
      <c r="AT402" s="186">
        <f t="shared" si="274"/>
        <v>0</v>
      </c>
      <c r="AU402" s="186">
        <f t="shared" si="275"/>
        <v>0</v>
      </c>
      <c r="AV402" s="186">
        <f t="shared" si="276"/>
        <v>0</v>
      </c>
      <c r="AW402" s="186">
        <f t="shared" si="277"/>
        <v>0</v>
      </c>
      <c r="AX402" s="186">
        <f t="shared" si="278"/>
        <v>0</v>
      </c>
      <c r="AY402" s="186">
        <f t="shared" si="279"/>
        <v>0</v>
      </c>
      <c r="AZ402" s="186">
        <f t="shared" si="280"/>
        <v>0</v>
      </c>
      <c r="BA402" s="186">
        <f t="shared" si="281"/>
        <v>0</v>
      </c>
      <c r="BB402" s="186">
        <f t="shared" si="282"/>
        <v>0</v>
      </c>
      <c r="BC402" s="186">
        <f t="shared" si="283"/>
        <v>0</v>
      </c>
    </row>
    <row r="403" spans="2:55" x14ac:dyDescent="0.3">
      <c r="B403" s="25">
        <v>398</v>
      </c>
      <c r="C403" s="34"/>
      <c r="D403" s="34"/>
      <c r="E403" s="34"/>
      <c r="F403" s="30"/>
      <c r="G403" s="32"/>
      <c r="H403" s="34"/>
      <c r="I403" s="219"/>
      <c r="J403" s="115"/>
      <c r="K403" s="115"/>
      <c r="L403" s="33"/>
      <c r="M403" s="170"/>
      <c r="N403" s="171"/>
      <c r="O403" s="171"/>
      <c r="P403" s="149">
        <f t="shared" si="284"/>
        <v>0</v>
      </c>
      <c r="Q403" s="147" t="str">
        <f t="shared" ref="Q403:Q404" si="291">IF(N403="","",IF(N403="","",IF(N403-P403="","",N403-P403)))</f>
        <v/>
      </c>
      <c r="R403" s="147" t="str">
        <f t="shared" si="266"/>
        <v/>
      </c>
      <c r="S403" s="147" t="str">
        <f t="shared" si="267"/>
        <v/>
      </c>
      <c r="T403" s="147" t="str">
        <f t="shared" si="268"/>
        <v/>
      </c>
      <c r="U403" s="147" t="str">
        <f t="shared" si="269"/>
        <v/>
      </c>
      <c r="V403" s="148" t="e">
        <f t="shared" si="270"/>
        <v>#VALUE!</v>
      </c>
      <c r="W403" s="149" t="str">
        <f t="shared" si="290"/>
        <v/>
      </c>
      <c r="X403" s="192"/>
      <c r="Y403" s="193"/>
      <c r="Z403" s="163"/>
      <c r="AA403" s="163"/>
      <c r="AB403" s="163"/>
      <c r="AC403" s="163"/>
      <c r="AD403" s="163"/>
      <c r="AE403" s="163"/>
      <c r="AF403" s="163"/>
      <c r="AG403" s="163"/>
      <c r="AH403" s="163"/>
      <c r="AI403" s="163"/>
      <c r="AJ403" s="163"/>
      <c r="AK403" s="163"/>
      <c r="AL403" s="154" t="str">
        <f t="shared" ref="AL403:AL449" si="292">IF(SUM(Z403:AK403)=0,"",SUM(Z403:AK403))</f>
        <v/>
      </c>
      <c r="AM403" s="47"/>
      <c r="AN403" s="149">
        <f t="shared" si="271"/>
        <v>0</v>
      </c>
      <c r="AP403" s="185">
        <f t="shared" si="285"/>
        <v>0</v>
      </c>
      <c r="AQ403" s="185">
        <f t="shared" si="286"/>
        <v>0</v>
      </c>
      <c r="AR403" s="186">
        <f t="shared" si="287"/>
        <v>0</v>
      </c>
      <c r="AS403" s="186">
        <f t="shared" si="273"/>
        <v>0</v>
      </c>
      <c r="AT403" s="186">
        <f t="shared" si="274"/>
        <v>0</v>
      </c>
      <c r="AU403" s="186">
        <f t="shared" si="275"/>
        <v>0</v>
      </c>
      <c r="AV403" s="186">
        <f t="shared" si="276"/>
        <v>0</v>
      </c>
      <c r="AW403" s="186">
        <f t="shared" si="277"/>
        <v>0</v>
      </c>
      <c r="AX403" s="186">
        <f t="shared" si="278"/>
        <v>0</v>
      </c>
      <c r="AY403" s="186">
        <f t="shared" si="279"/>
        <v>0</v>
      </c>
      <c r="AZ403" s="186">
        <f t="shared" si="280"/>
        <v>0</v>
      </c>
      <c r="BA403" s="186">
        <f t="shared" si="281"/>
        <v>0</v>
      </c>
      <c r="BB403" s="186">
        <f t="shared" si="282"/>
        <v>0</v>
      </c>
      <c r="BC403" s="186">
        <f t="shared" si="283"/>
        <v>0</v>
      </c>
    </row>
    <row r="404" spans="2:55" x14ac:dyDescent="0.3">
      <c r="B404" s="24">
        <v>399</v>
      </c>
      <c r="C404" s="34"/>
      <c r="D404" s="34"/>
      <c r="E404" s="34"/>
      <c r="F404" s="30"/>
      <c r="G404" s="32"/>
      <c r="H404" s="34"/>
      <c r="I404" s="219"/>
      <c r="J404" s="115"/>
      <c r="K404" s="115"/>
      <c r="L404" s="33"/>
      <c r="M404" s="170"/>
      <c r="N404" s="171"/>
      <c r="O404" s="171"/>
      <c r="P404" s="149">
        <f t="shared" si="284"/>
        <v>0</v>
      </c>
      <c r="Q404" s="147" t="str">
        <f t="shared" si="291"/>
        <v/>
      </c>
      <c r="R404" s="147" t="str">
        <f t="shared" si="266"/>
        <v/>
      </c>
      <c r="S404" s="147" t="str">
        <f t="shared" si="267"/>
        <v/>
      </c>
      <c r="T404" s="147" t="str">
        <f t="shared" si="268"/>
        <v/>
      </c>
      <c r="U404" s="147" t="str">
        <f t="shared" si="269"/>
        <v/>
      </c>
      <c r="V404" s="148" t="e">
        <f t="shared" si="270"/>
        <v>#VALUE!</v>
      </c>
      <c r="W404" s="149" t="str">
        <f t="shared" si="290"/>
        <v/>
      </c>
      <c r="X404" s="192"/>
      <c r="Y404" s="193"/>
      <c r="Z404" s="163"/>
      <c r="AA404" s="163"/>
      <c r="AB404" s="163"/>
      <c r="AC404" s="163"/>
      <c r="AD404" s="163"/>
      <c r="AE404" s="163"/>
      <c r="AF404" s="163"/>
      <c r="AG404" s="163"/>
      <c r="AH404" s="163"/>
      <c r="AI404" s="163"/>
      <c r="AJ404" s="163"/>
      <c r="AK404" s="163"/>
      <c r="AL404" s="154" t="str">
        <f t="shared" si="292"/>
        <v/>
      </c>
      <c r="AM404" s="47"/>
      <c r="AN404" s="149">
        <f t="shared" si="271"/>
        <v>0</v>
      </c>
      <c r="AP404" s="185">
        <f t="shared" si="285"/>
        <v>0</v>
      </c>
      <c r="AQ404" s="185">
        <f t="shared" si="286"/>
        <v>0</v>
      </c>
      <c r="AR404" s="186">
        <f t="shared" si="287"/>
        <v>0</v>
      </c>
      <c r="AS404" s="186">
        <f t="shared" si="273"/>
        <v>0</v>
      </c>
      <c r="AT404" s="186">
        <f t="shared" si="274"/>
        <v>0</v>
      </c>
      <c r="AU404" s="186">
        <f t="shared" si="275"/>
        <v>0</v>
      </c>
      <c r="AV404" s="186">
        <f t="shared" si="276"/>
        <v>0</v>
      </c>
      <c r="AW404" s="186">
        <f t="shared" si="277"/>
        <v>0</v>
      </c>
      <c r="AX404" s="186">
        <f t="shared" si="278"/>
        <v>0</v>
      </c>
      <c r="AY404" s="186">
        <f t="shared" si="279"/>
        <v>0</v>
      </c>
      <c r="AZ404" s="186">
        <f t="shared" si="280"/>
        <v>0</v>
      </c>
      <c r="BA404" s="186">
        <f t="shared" si="281"/>
        <v>0</v>
      </c>
      <c r="BB404" s="186">
        <f t="shared" si="282"/>
        <v>0</v>
      </c>
      <c r="BC404" s="186">
        <f t="shared" si="283"/>
        <v>0</v>
      </c>
    </row>
    <row r="405" spans="2:55" x14ac:dyDescent="0.3">
      <c r="B405" s="24">
        <v>400</v>
      </c>
      <c r="C405" s="32"/>
      <c r="D405" s="32"/>
      <c r="E405" s="34"/>
      <c r="F405" s="30"/>
      <c r="G405" s="34"/>
      <c r="H405" s="34"/>
      <c r="I405" s="222"/>
      <c r="J405" s="115"/>
      <c r="K405" s="115"/>
      <c r="L405" s="33"/>
      <c r="M405" s="170"/>
      <c r="N405" s="171"/>
      <c r="O405" s="171"/>
      <c r="P405" s="149">
        <f t="shared" si="284"/>
        <v>0</v>
      </c>
      <c r="Q405" s="147" t="str">
        <f t="shared" ref="Q405:Q421" si="293">IF(N405="","",IF(N405="","",IF(N405-P405="","",N405-P405)))</f>
        <v/>
      </c>
      <c r="R405" s="147" t="str">
        <f t="shared" si="266"/>
        <v/>
      </c>
      <c r="S405" s="147" t="str">
        <f t="shared" si="267"/>
        <v/>
      </c>
      <c r="T405" s="147" t="str">
        <f t="shared" si="268"/>
        <v/>
      </c>
      <c r="U405" s="147" t="str">
        <f t="shared" si="269"/>
        <v/>
      </c>
      <c r="V405" s="148" t="e">
        <f t="shared" si="270"/>
        <v>#VALUE!</v>
      </c>
      <c r="W405" s="149" t="str">
        <f t="shared" si="290"/>
        <v/>
      </c>
      <c r="X405" s="192"/>
      <c r="Y405" s="193"/>
      <c r="Z405" s="163"/>
      <c r="AA405" s="163"/>
      <c r="AB405" s="163"/>
      <c r="AC405" s="163"/>
      <c r="AD405" s="163"/>
      <c r="AE405" s="163"/>
      <c r="AF405" s="163"/>
      <c r="AG405" s="163"/>
      <c r="AH405" s="163"/>
      <c r="AI405" s="163"/>
      <c r="AJ405" s="163"/>
      <c r="AK405" s="163"/>
      <c r="AL405" s="154" t="str">
        <f t="shared" si="292"/>
        <v/>
      </c>
      <c r="AM405" s="47"/>
      <c r="AN405" s="149">
        <f t="shared" si="271"/>
        <v>0</v>
      </c>
      <c r="AP405" s="185">
        <f t="shared" si="285"/>
        <v>0</v>
      </c>
      <c r="AQ405" s="185">
        <f t="shared" si="286"/>
        <v>0</v>
      </c>
      <c r="AR405" s="186">
        <f t="shared" si="287"/>
        <v>0</v>
      </c>
      <c r="AS405" s="186">
        <f t="shared" si="273"/>
        <v>0</v>
      </c>
      <c r="AT405" s="186">
        <f t="shared" si="274"/>
        <v>0</v>
      </c>
      <c r="AU405" s="186">
        <f t="shared" si="275"/>
        <v>0</v>
      </c>
      <c r="AV405" s="186">
        <f t="shared" si="276"/>
        <v>0</v>
      </c>
      <c r="AW405" s="186">
        <f t="shared" si="277"/>
        <v>0</v>
      </c>
      <c r="AX405" s="186">
        <f t="shared" si="278"/>
        <v>0</v>
      </c>
      <c r="AY405" s="186">
        <f t="shared" si="279"/>
        <v>0</v>
      </c>
      <c r="AZ405" s="186">
        <f t="shared" si="280"/>
        <v>0</v>
      </c>
      <c r="BA405" s="186">
        <f t="shared" si="281"/>
        <v>0</v>
      </c>
      <c r="BB405" s="186">
        <f t="shared" si="282"/>
        <v>0</v>
      </c>
      <c r="BC405" s="186">
        <f t="shared" si="283"/>
        <v>0</v>
      </c>
    </row>
    <row r="406" spans="2:55" x14ac:dyDescent="0.3">
      <c r="B406" s="25">
        <v>401</v>
      </c>
      <c r="C406" s="32"/>
      <c r="D406" s="32"/>
      <c r="E406" s="34"/>
      <c r="F406" s="30"/>
      <c r="G406" s="34"/>
      <c r="H406" s="34"/>
      <c r="I406" s="222"/>
      <c r="J406" s="115"/>
      <c r="K406" s="115"/>
      <c r="L406" s="33"/>
      <c r="M406" s="170"/>
      <c r="N406" s="171"/>
      <c r="O406" s="171"/>
      <c r="P406" s="149">
        <f t="shared" si="284"/>
        <v>0</v>
      </c>
      <c r="Q406" s="147" t="str">
        <f t="shared" si="293"/>
        <v/>
      </c>
      <c r="R406" s="147" t="str">
        <f t="shared" si="266"/>
        <v/>
      </c>
      <c r="S406" s="147" t="str">
        <f t="shared" si="267"/>
        <v/>
      </c>
      <c r="T406" s="147" t="str">
        <f t="shared" si="268"/>
        <v/>
      </c>
      <c r="U406" s="147" t="str">
        <f t="shared" si="269"/>
        <v/>
      </c>
      <c r="V406" s="148" t="e">
        <f t="shared" si="270"/>
        <v>#VALUE!</v>
      </c>
      <c r="W406" s="149" t="str">
        <f t="shared" si="290"/>
        <v/>
      </c>
      <c r="X406" s="192"/>
      <c r="Y406" s="193"/>
      <c r="Z406" s="163"/>
      <c r="AA406" s="163"/>
      <c r="AB406" s="163"/>
      <c r="AC406" s="163"/>
      <c r="AD406" s="163"/>
      <c r="AE406" s="163"/>
      <c r="AF406" s="163"/>
      <c r="AG406" s="163"/>
      <c r="AH406" s="163"/>
      <c r="AI406" s="163"/>
      <c r="AJ406" s="163"/>
      <c r="AK406" s="163"/>
      <c r="AL406" s="154" t="str">
        <f t="shared" si="292"/>
        <v/>
      </c>
      <c r="AM406" s="47"/>
      <c r="AN406" s="149">
        <f t="shared" si="271"/>
        <v>0</v>
      </c>
      <c r="AP406" s="185">
        <f t="shared" si="285"/>
        <v>0</v>
      </c>
      <c r="AQ406" s="185">
        <f t="shared" si="286"/>
        <v>0</v>
      </c>
      <c r="AR406" s="186">
        <f t="shared" si="287"/>
        <v>0</v>
      </c>
      <c r="AS406" s="186">
        <f t="shared" si="273"/>
        <v>0</v>
      </c>
      <c r="AT406" s="186">
        <f t="shared" si="274"/>
        <v>0</v>
      </c>
      <c r="AU406" s="186">
        <f t="shared" si="275"/>
        <v>0</v>
      </c>
      <c r="AV406" s="186">
        <f t="shared" si="276"/>
        <v>0</v>
      </c>
      <c r="AW406" s="186">
        <f t="shared" si="277"/>
        <v>0</v>
      </c>
      <c r="AX406" s="186">
        <f t="shared" si="278"/>
        <v>0</v>
      </c>
      <c r="AY406" s="186">
        <f t="shared" si="279"/>
        <v>0</v>
      </c>
      <c r="AZ406" s="186">
        <f t="shared" si="280"/>
        <v>0</v>
      </c>
      <c r="BA406" s="186">
        <f t="shared" si="281"/>
        <v>0</v>
      </c>
      <c r="BB406" s="186">
        <f t="shared" si="282"/>
        <v>0</v>
      </c>
      <c r="BC406" s="186">
        <f t="shared" si="283"/>
        <v>0</v>
      </c>
    </row>
    <row r="407" spans="2:55" x14ac:dyDescent="0.3">
      <c r="B407" s="24">
        <v>402</v>
      </c>
      <c r="C407" s="32"/>
      <c r="D407" s="32"/>
      <c r="E407" s="34"/>
      <c r="F407" s="30"/>
      <c r="G407" s="34"/>
      <c r="H407" s="34"/>
      <c r="I407" s="222"/>
      <c r="J407" s="115"/>
      <c r="K407" s="115"/>
      <c r="L407" s="33"/>
      <c r="M407" s="170"/>
      <c r="N407" s="171"/>
      <c r="O407" s="171"/>
      <c r="P407" s="149">
        <f t="shared" si="284"/>
        <v>0</v>
      </c>
      <c r="Q407" s="147" t="str">
        <f t="shared" si="293"/>
        <v/>
      </c>
      <c r="R407" s="147" t="str">
        <f t="shared" si="266"/>
        <v/>
      </c>
      <c r="S407" s="147" t="str">
        <f t="shared" si="267"/>
        <v/>
      </c>
      <c r="T407" s="147" t="str">
        <f t="shared" si="268"/>
        <v/>
      </c>
      <c r="U407" s="147" t="str">
        <f t="shared" si="269"/>
        <v/>
      </c>
      <c r="V407" s="148" t="e">
        <f t="shared" si="270"/>
        <v>#VALUE!</v>
      </c>
      <c r="W407" s="149" t="str">
        <f t="shared" si="290"/>
        <v/>
      </c>
      <c r="X407" s="192"/>
      <c r="Y407" s="193"/>
      <c r="Z407" s="163"/>
      <c r="AA407" s="163"/>
      <c r="AB407" s="163"/>
      <c r="AC407" s="163"/>
      <c r="AD407" s="163"/>
      <c r="AE407" s="163"/>
      <c r="AF407" s="163"/>
      <c r="AG407" s="163"/>
      <c r="AH407" s="163"/>
      <c r="AI407" s="163"/>
      <c r="AJ407" s="163"/>
      <c r="AK407" s="163"/>
      <c r="AL407" s="154" t="str">
        <f t="shared" si="292"/>
        <v/>
      </c>
      <c r="AM407" s="47"/>
      <c r="AN407" s="149">
        <f t="shared" si="271"/>
        <v>0</v>
      </c>
      <c r="AP407" s="185">
        <f t="shared" si="285"/>
        <v>0</v>
      </c>
      <c r="AQ407" s="185">
        <f t="shared" si="286"/>
        <v>0</v>
      </c>
      <c r="AR407" s="186">
        <f t="shared" si="287"/>
        <v>0</v>
      </c>
      <c r="AS407" s="186">
        <f t="shared" si="273"/>
        <v>0</v>
      </c>
      <c r="AT407" s="186">
        <f t="shared" si="274"/>
        <v>0</v>
      </c>
      <c r="AU407" s="186">
        <f t="shared" si="275"/>
        <v>0</v>
      </c>
      <c r="AV407" s="186">
        <f t="shared" si="276"/>
        <v>0</v>
      </c>
      <c r="AW407" s="186">
        <f t="shared" si="277"/>
        <v>0</v>
      </c>
      <c r="AX407" s="186">
        <f t="shared" si="278"/>
        <v>0</v>
      </c>
      <c r="AY407" s="186">
        <f t="shared" si="279"/>
        <v>0</v>
      </c>
      <c r="AZ407" s="186">
        <f t="shared" si="280"/>
        <v>0</v>
      </c>
      <c r="BA407" s="186">
        <f t="shared" si="281"/>
        <v>0</v>
      </c>
      <c r="BB407" s="186">
        <f t="shared" si="282"/>
        <v>0</v>
      </c>
      <c r="BC407" s="186">
        <f t="shared" si="283"/>
        <v>0</v>
      </c>
    </row>
    <row r="408" spans="2:55" x14ac:dyDescent="0.3">
      <c r="B408" s="24">
        <v>403</v>
      </c>
      <c r="C408" s="32"/>
      <c r="D408" s="32"/>
      <c r="E408" s="34"/>
      <c r="F408" s="30"/>
      <c r="G408" s="34"/>
      <c r="H408" s="34"/>
      <c r="I408" s="222"/>
      <c r="J408" s="115"/>
      <c r="K408" s="115"/>
      <c r="L408" s="33"/>
      <c r="M408" s="170"/>
      <c r="N408" s="171"/>
      <c r="O408" s="171"/>
      <c r="P408" s="149">
        <f t="shared" si="284"/>
        <v>0</v>
      </c>
      <c r="Q408" s="147" t="str">
        <f t="shared" si="293"/>
        <v/>
      </c>
      <c r="R408" s="147" t="str">
        <f t="shared" si="266"/>
        <v/>
      </c>
      <c r="S408" s="147" t="str">
        <f t="shared" si="267"/>
        <v/>
      </c>
      <c r="T408" s="147" t="str">
        <f t="shared" si="268"/>
        <v/>
      </c>
      <c r="U408" s="147" t="str">
        <f t="shared" si="269"/>
        <v/>
      </c>
      <c r="V408" s="148" t="e">
        <f t="shared" si="270"/>
        <v>#VALUE!</v>
      </c>
      <c r="W408" s="149" t="str">
        <f t="shared" si="290"/>
        <v/>
      </c>
      <c r="X408" s="192"/>
      <c r="Y408" s="193"/>
      <c r="Z408" s="163"/>
      <c r="AA408" s="163"/>
      <c r="AB408" s="163"/>
      <c r="AC408" s="163"/>
      <c r="AD408" s="163"/>
      <c r="AE408" s="163"/>
      <c r="AF408" s="163"/>
      <c r="AG408" s="163"/>
      <c r="AH408" s="163"/>
      <c r="AI408" s="163"/>
      <c r="AJ408" s="163"/>
      <c r="AK408" s="163"/>
      <c r="AL408" s="154" t="str">
        <f t="shared" si="292"/>
        <v/>
      </c>
      <c r="AM408" s="47"/>
      <c r="AN408" s="149">
        <f t="shared" si="271"/>
        <v>0</v>
      </c>
      <c r="AP408" s="185">
        <f t="shared" si="285"/>
        <v>0</v>
      </c>
      <c r="AQ408" s="185">
        <f t="shared" si="286"/>
        <v>0</v>
      </c>
      <c r="AR408" s="186">
        <f t="shared" si="287"/>
        <v>0</v>
      </c>
      <c r="AS408" s="186">
        <f t="shared" si="273"/>
        <v>0</v>
      </c>
      <c r="AT408" s="186">
        <f t="shared" si="274"/>
        <v>0</v>
      </c>
      <c r="AU408" s="186">
        <f t="shared" si="275"/>
        <v>0</v>
      </c>
      <c r="AV408" s="186">
        <f t="shared" si="276"/>
        <v>0</v>
      </c>
      <c r="AW408" s="186">
        <f t="shared" si="277"/>
        <v>0</v>
      </c>
      <c r="AX408" s="186">
        <f t="shared" si="278"/>
        <v>0</v>
      </c>
      <c r="AY408" s="186">
        <f t="shared" si="279"/>
        <v>0</v>
      </c>
      <c r="AZ408" s="186">
        <f t="shared" si="280"/>
        <v>0</v>
      </c>
      <c r="BA408" s="186">
        <f t="shared" si="281"/>
        <v>0</v>
      </c>
      <c r="BB408" s="186">
        <f t="shared" si="282"/>
        <v>0</v>
      </c>
      <c r="BC408" s="186">
        <f t="shared" si="283"/>
        <v>0</v>
      </c>
    </row>
    <row r="409" spans="2:55" x14ac:dyDescent="0.3">
      <c r="B409" s="25">
        <v>404</v>
      </c>
      <c r="C409" s="32"/>
      <c r="D409" s="32"/>
      <c r="E409" s="34"/>
      <c r="F409" s="30"/>
      <c r="G409" s="34"/>
      <c r="H409" s="34"/>
      <c r="I409" s="222"/>
      <c r="J409" s="115"/>
      <c r="K409" s="115"/>
      <c r="L409" s="33"/>
      <c r="M409" s="170"/>
      <c r="N409" s="171"/>
      <c r="O409" s="171"/>
      <c r="P409" s="149">
        <f t="shared" si="284"/>
        <v>0</v>
      </c>
      <c r="Q409" s="147" t="str">
        <f t="shared" si="293"/>
        <v/>
      </c>
      <c r="R409" s="147" t="str">
        <f t="shared" si="266"/>
        <v/>
      </c>
      <c r="S409" s="147" t="str">
        <f t="shared" si="267"/>
        <v/>
      </c>
      <c r="T409" s="147" t="str">
        <f t="shared" si="268"/>
        <v/>
      </c>
      <c r="U409" s="147" t="str">
        <f t="shared" si="269"/>
        <v/>
      </c>
      <c r="V409" s="148" t="e">
        <f t="shared" si="270"/>
        <v>#VALUE!</v>
      </c>
      <c r="W409" s="149" t="str">
        <f t="shared" si="290"/>
        <v/>
      </c>
      <c r="X409" s="192"/>
      <c r="Y409" s="193"/>
      <c r="Z409" s="163"/>
      <c r="AA409" s="163"/>
      <c r="AB409" s="163"/>
      <c r="AC409" s="163"/>
      <c r="AD409" s="163"/>
      <c r="AE409" s="163"/>
      <c r="AF409" s="163"/>
      <c r="AG409" s="163"/>
      <c r="AH409" s="163"/>
      <c r="AI409" s="163"/>
      <c r="AJ409" s="163"/>
      <c r="AK409" s="163"/>
      <c r="AL409" s="154" t="str">
        <f t="shared" si="292"/>
        <v/>
      </c>
      <c r="AM409" s="47"/>
      <c r="AN409" s="149">
        <f t="shared" si="271"/>
        <v>0</v>
      </c>
      <c r="AP409" s="185">
        <f t="shared" si="285"/>
        <v>0</v>
      </c>
      <c r="AQ409" s="185">
        <f t="shared" si="286"/>
        <v>0</v>
      </c>
      <c r="AR409" s="186">
        <f t="shared" si="287"/>
        <v>0</v>
      </c>
      <c r="AS409" s="186">
        <f t="shared" si="273"/>
        <v>0</v>
      </c>
      <c r="AT409" s="186">
        <f t="shared" si="274"/>
        <v>0</v>
      </c>
      <c r="AU409" s="186">
        <f t="shared" si="275"/>
        <v>0</v>
      </c>
      <c r="AV409" s="186">
        <f t="shared" si="276"/>
        <v>0</v>
      </c>
      <c r="AW409" s="186">
        <f t="shared" si="277"/>
        <v>0</v>
      </c>
      <c r="AX409" s="186">
        <f t="shared" si="278"/>
        <v>0</v>
      </c>
      <c r="AY409" s="186">
        <f t="shared" si="279"/>
        <v>0</v>
      </c>
      <c r="AZ409" s="186">
        <f t="shared" si="280"/>
        <v>0</v>
      </c>
      <c r="BA409" s="186">
        <f t="shared" si="281"/>
        <v>0</v>
      </c>
      <c r="BB409" s="186">
        <f t="shared" si="282"/>
        <v>0</v>
      </c>
      <c r="BC409" s="186">
        <f t="shared" si="283"/>
        <v>0</v>
      </c>
    </row>
    <row r="410" spans="2:55" x14ac:dyDescent="0.3">
      <c r="B410" s="24">
        <v>405</v>
      </c>
      <c r="C410" s="32"/>
      <c r="D410" s="32"/>
      <c r="E410" s="34"/>
      <c r="F410" s="30"/>
      <c r="G410" s="34"/>
      <c r="H410" s="34"/>
      <c r="I410" s="222"/>
      <c r="J410" s="115"/>
      <c r="K410" s="115"/>
      <c r="L410" s="33"/>
      <c r="M410" s="170"/>
      <c r="N410" s="171"/>
      <c r="O410" s="171"/>
      <c r="P410" s="149">
        <f t="shared" si="284"/>
        <v>0</v>
      </c>
      <c r="Q410" s="147" t="str">
        <f t="shared" si="293"/>
        <v/>
      </c>
      <c r="R410" s="147" t="str">
        <f t="shared" si="266"/>
        <v/>
      </c>
      <c r="S410" s="147" t="str">
        <f t="shared" si="267"/>
        <v/>
      </c>
      <c r="T410" s="147" t="str">
        <f t="shared" si="268"/>
        <v/>
      </c>
      <c r="U410" s="147" t="str">
        <f t="shared" si="269"/>
        <v/>
      </c>
      <c r="V410" s="148" t="e">
        <f t="shared" si="270"/>
        <v>#VALUE!</v>
      </c>
      <c r="W410" s="149" t="str">
        <f t="shared" si="290"/>
        <v/>
      </c>
      <c r="X410" s="192"/>
      <c r="Y410" s="193"/>
      <c r="Z410" s="163"/>
      <c r="AA410" s="163"/>
      <c r="AB410" s="163"/>
      <c r="AC410" s="163"/>
      <c r="AD410" s="163"/>
      <c r="AE410" s="163"/>
      <c r="AF410" s="163"/>
      <c r="AG410" s="163"/>
      <c r="AH410" s="163"/>
      <c r="AI410" s="163"/>
      <c r="AJ410" s="163"/>
      <c r="AK410" s="163"/>
      <c r="AL410" s="154" t="str">
        <f t="shared" si="292"/>
        <v/>
      </c>
      <c r="AM410" s="47"/>
      <c r="AN410" s="149">
        <f t="shared" si="271"/>
        <v>0</v>
      </c>
      <c r="AP410" s="185">
        <f t="shared" si="285"/>
        <v>0</v>
      </c>
      <c r="AQ410" s="185">
        <f t="shared" si="286"/>
        <v>0</v>
      </c>
      <c r="AR410" s="186">
        <f t="shared" si="287"/>
        <v>0</v>
      </c>
      <c r="AS410" s="186">
        <f t="shared" si="273"/>
        <v>0</v>
      </c>
      <c r="AT410" s="186">
        <f t="shared" si="274"/>
        <v>0</v>
      </c>
      <c r="AU410" s="186">
        <f t="shared" si="275"/>
        <v>0</v>
      </c>
      <c r="AV410" s="186">
        <f t="shared" si="276"/>
        <v>0</v>
      </c>
      <c r="AW410" s="186">
        <f t="shared" si="277"/>
        <v>0</v>
      </c>
      <c r="AX410" s="186">
        <f t="shared" si="278"/>
        <v>0</v>
      </c>
      <c r="AY410" s="186">
        <f t="shared" si="279"/>
        <v>0</v>
      </c>
      <c r="AZ410" s="186">
        <f t="shared" si="280"/>
        <v>0</v>
      </c>
      <c r="BA410" s="186">
        <f t="shared" si="281"/>
        <v>0</v>
      </c>
      <c r="BB410" s="186">
        <f t="shared" si="282"/>
        <v>0</v>
      </c>
      <c r="BC410" s="186">
        <f t="shared" si="283"/>
        <v>0</v>
      </c>
    </row>
    <row r="411" spans="2:55" x14ac:dyDescent="0.3">
      <c r="B411" s="24">
        <v>406</v>
      </c>
      <c r="C411" s="32"/>
      <c r="D411" s="32"/>
      <c r="E411" s="34"/>
      <c r="F411" s="30"/>
      <c r="G411" s="34"/>
      <c r="H411" s="34"/>
      <c r="I411" s="222"/>
      <c r="J411" s="115"/>
      <c r="K411" s="115"/>
      <c r="L411" s="33"/>
      <c r="M411" s="170"/>
      <c r="N411" s="171"/>
      <c r="O411" s="171"/>
      <c r="P411" s="149">
        <f t="shared" si="284"/>
        <v>0</v>
      </c>
      <c r="Q411" s="147" t="str">
        <f t="shared" si="293"/>
        <v/>
      </c>
      <c r="R411" s="147" t="str">
        <f t="shared" si="266"/>
        <v/>
      </c>
      <c r="S411" s="147" t="str">
        <f t="shared" si="267"/>
        <v/>
      </c>
      <c r="T411" s="147" t="str">
        <f t="shared" si="268"/>
        <v/>
      </c>
      <c r="U411" s="147" t="str">
        <f t="shared" si="269"/>
        <v/>
      </c>
      <c r="V411" s="148" t="e">
        <f t="shared" si="270"/>
        <v>#VALUE!</v>
      </c>
      <c r="W411" s="149" t="str">
        <f t="shared" si="290"/>
        <v/>
      </c>
      <c r="X411" s="192"/>
      <c r="Y411" s="193"/>
      <c r="Z411" s="163"/>
      <c r="AA411" s="163"/>
      <c r="AB411" s="163"/>
      <c r="AC411" s="163"/>
      <c r="AD411" s="163"/>
      <c r="AE411" s="163"/>
      <c r="AF411" s="163"/>
      <c r="AG411" s="163"/>
      <c r="AH411" s="163"/>
      <c r="AI411" s="163"/>
      <c r="AJ411" s="163"/>
      <c r="AK411" s="163"/>
      <c r="AL411" s="154" t="str">
        <f t="shared" si="292"/>
        <v/>
      </c>
      <c r="AM411" s="47"/>
      <c r="AN411" s="149">
        <f t="shared" si="271"/>
        <v>0</v>
      </c>
      <c r="AP411" s="185">
        <f t="shared" si="285"/>
        <v>0</v>
      </c>
      <c r="AQ411" s="185">
        <f t="shared" si="286"/>
        <v>0</v>
      </c>
      <c r="AR411" s="186">
        <f t="shared" si="287"/>
        <v>0</v>
      </c>
      <c r="AS411" s="186">
        <f t="shared" si="273"/>
        <v>0</v>
      </c>
      <c r="AT411" s="186">
        <f t="shared" si="274"/>
        <v>0</v>
      </c>
      <c r="AU411" s="186">
        <f t="shared" si="275"/>
        <v>0</v>
      </c>
      <c r="AV411" s="186">
        <f t="shared" si="276"/>
        <v>0</v>
      </c>
      <c r="AW411" s="186">
        <f t="shared" si="277"/>
        <v>0</v>
      </c>
      <c r="AX411" s="186">
        <f t="shared" si="278"/>
        <v>0</v>
      </c>
      <c r="AY411" s="186">
        <f t="shared" si="279"/>
        <v>0</v>
      </c>
      <c r="AZ411" s="186">
        <f t="shared" si="280"/>
        <v>0</v>
      </c>
      <c r="BA411" s="186">
        <f t="shared" si="281"/>
        <v>0</v>
      </c>
      <c r="BB411" s="186">
        <f t="shared" si="282"/>
        <v>0</v>
      </c>
      <c r="BC411" s="186">
        <f t="shared" si="283"/>
        <v>0</v>
      </c>
    </row>
    <row r="412" spans="2:55" x14ac:dyDescent="0.3">
      <c r="B412" s="25">
        <v>407</v>
      </c>
      <c r="C412" s="32"/>
      <c r="D412" s="32"/>
      <c r="E412" s="34"/>
      <c r="F412" s="30"/>
      <c r="G412" s="34"/>
      <c r="H412" s="34"/>
      <c r="I412" s="222"/>
      <c r="J412" s="115"/>
      <c r="K412" s="115"/>
      <c r="L412" s="33"/>
      <c r="M412" s="170"/>
      <c r="N412" s="171"/>
      <c r="O412" s="171"/>
      <c r="P412" s="149">
        <f t="shared" si="284"/>
        <v>0</v>
      </c>
      <c r="Q412" s="147" t="str">
        <f t="shared" si="293"/>
        <v/>
      </c>
      <c r="R412" s="147" t="str">
        <f t="shared" si="266"/>
        <v/>
      </c>
      <c r="S412" s="147" t="str">
        <f t="shared" si="267"/>
        <v/>
      </c>
      <c r="T412" s="147" t="str">
        <f t="shared" si="268"/>
        <v/>
      </c>
      <c r="U412" s="147" t="str">
        <f t="shared" si="269"/>
        <v/>
      </c>
      <c r="V412" s="148" t="e">
        <f t="shared" si="270"/>
        <v>#VALUE!</v>
      </c>
      <c r="W412" s="149" t="str">
        <f t="shared" si="290"/>
        <v/>
      </c>
      <c r="X412" s="189"/>
      <c r="Y412" s="190"/>
      <c r="Z412" s="191"/>
      <c r="AA412" s="191"/>
      <c r="AB412" s="191"/>
      <c r="AC412" s="191"/>
      <c r="AD412" s="191"/>
      <c r="AE412" s="191"/>
      <c r="AF412" s="191"/>
      <c r="AG412" s="191"/>
      <c r="AH412" s="191"/>
      <c r="AI412" s="191"/>
      <c r="AJ412" s="191"/>
      <c r="AK412" s="191"/>
      <c r="AL412" s="154" t="str">
        <f t="shared" si="292"/>
        <v/>
      </c>
      <c r="AM412" s="47"/>
      <c r="AN412" s="149">
        <f t="shared" si="271"/>
        <v>0</v>
      </c>
      <c r="AP412" s="185">
        <f t="shared" si="285"/>
        <v>0</v>
      </c>
      <c r="AQ412" s="185">
        <f t="shared" si="286"/>
        <v>0</v>
      </c>
      <c r="AR412" s="186">
        <f t="shared" si="287"/>
        <v>0</v>
      </c>
      <c r="AS412" s="186">
        <f t="shared" si="273"/>
        <v>0</v>
      </c>
      <c r="AT412" s="186">
        <f t="shared" si="274"/>
        <v>0</v>
      </c>
      <c r="AU412" s="186">
        <f t="shared" si="275"/>
        <v>0</v>
      </c>
      <c r="AV412" s="186">
        <f t="shared" si="276"/>
        <v>0</v>
      </c>
      <c r="AW412" s="186">
        <f t="shared" si="277"/>
        <v>0</v>
      </c>
      <c r="AX412" s="186">
        <f t="shared" si="278"/>
        <v>0</v>
      </c>
      <c r="AY412" s="186">
        <f t="shared" si="279"/>
        <v>0</v>
      </c>
      <c r="AZ412" s="186">
        <f t="shared" si="280"/>
        <v>0</v>
      </c>
      <c r="BA412" s="186">
        <f t="shared" si="281"/>
        <v>0</v>
      </c>
      <c r="BB412" s="186">
        <f t="shared" si="282"/>
        <v>0</v>
      </c>
      <c r="BC412" s="186">
        <f t="shared" si="283"/>
        <v>0</v>
      </c>
    </row>
    <row r="413" spans="2:55" x14ac:dyDescent="0.3">
      <c r="B413" s="24">
        <v>408</v>
      </c>
      <c r="C413" s="32"/>
      <c r="D413" s="32"/>
      <c r="E413" s="34"/>
      <c r="F413" s="30"/>
      <c r="G413" s="34"/>
      <c r="H413" s="34"/>
      <c r="I413" s="222"/>
      <c r="J413" s="115"/>
      <c r="K413" s="115"/>
      <c r="L413" s="33"/>
      <c r="M413" s="170"/>
      <c r="N413" s="171"/>
      <c r="O413" s="171"/>
      <c r="P413" s="149">
        <f t="shared" si="284"/>
        <v>0</v>
      </c>
      <c r="Q413" s="147" t="str">
        <f t="shared" si="293"/>
        <v/>
      </c>
      <c r="R413" s="147" t="str">
        <f t="shared" si="266"/>
        <v/>
      </c>
      <c r="S413" s="147" t="str">
        <f t="shared" si="267"/>
        <v/>
      </c>
      <c r="T413" s="147" t="str">
        <f t="shared" si="268"/>
        <v/>
      </c>
      <c r="U413" s="147" t="str">
        <f t="shared" si="269"/>
        <v/>
      </c>
      <c r="V413" s="148" t="e">
        <f t="shared" si="270"/>
        <v>#VALUE!</v>
      </c>
      <c r="W413" s="149" t="str">
        <f t="shared" si="290"/>
        <v/>
      </c>
      <c r="X413" s="192"/>
      <c r="Y413" s="193"/>
      <c r="Z413" s="163"/>
      <c r="AA413" s="163"/>
      <c r="AB413" s="163"/>
      <c r="AC413" s="163"/>
      <c r="AD413" s="163"/>
      <c r="AE413" s="163"/>
      <c r="AF413" s="163"/>
      <c r="AG413" s="163"/>
      <c r="AH413" s="163"/>
      <c r="AI413" s="163"/>
      <c r="AJ413" s="163"/>
      <c r="AK413" s="163"/>
      <c r="AL413" s="154" t="str">
        <f t="shared" si="292"/>
        <v/>
      </c>
      <c r="AM413" s="47"/>
      <c r="AN413" s="149">
        <f t="shared" si="271"/>
        <v>0</v>
      </c>
      <c r="AP413" s="185">
        <f t="shared" si="285"/>
        <v>0</v>
      </c>
      <c r="AQ413" s="185">
        <f t="shared" si="286"/>
        <v>0</v>
      </c>
      <c r="AR413" s="186">
        <f t="shared" si="287"/>
        <v>0</v>
      </c>
      <c r="AS413" s="186">
        <f t="shared" si="273"/>
        <v>0</v>
      </c>
      <c r="AT413" s="186">
        <f t="shared" si="274"/>
        <v>0</v>
      </c>
      <c r="AU413" s="186">
        <f t="shared" si="275"/>
        <v>0</v>
      </c>
      <c r="AV413" s="186">
        <f t="shared" si="276"/>
        <v>0</v>
      </c>
      <c r="AW413" s="186">
        <f t="shared" si="277"/>
        <v>0</v>
      </c>
      <c r="AX413" s="186">
        <f t="shared" si="278"/>
        <v>0</v>
      </c>
      <c r="AY413" s="186">
        <f t="shared" si="279"/>
        <v>0</v>
      </c>
      <c r="AZ413" s="186">
        <f t="shared" si="280"/>
        <v>0</v>
      </c>
      <c r="BA413" s="186">
        <f t="shared" si="281"/>
        <v>0</v>
      </c>
      <c r="BB413" s="186">
        <f t="shared" si="282"/>
        <v>0</v>
      </c>
      <c r="BC413" s="186">
        <f t="shared" si="283"/>
        <v>0</v>
      </c>
    </row>
    <row r="414" spans="2:55" x14ac:dyDescent="0.3">
      <c r="B414" s="24">
        <v>409</v>
      </c>
      <c r="C414" s="32"/>
      <c r="D414" s="32"/>
      <c r="E414" s="34"/>
      <c r="F414" s="30"/>
      <c r="G414" s="34"/>
      <c r="H414" s="34"/>
      <c r="I414" s="222"/>
      <c r="J414" s="115"/>
      <c r="K414" s="115"/>
      <c r="L414" s="33"/>
      <c r="M414" s="170"/>
      <c r="N414" s="171"/>
      <c r="O414" s="171"/>
      <c r="P414" s="149">
        <f t="shared" si="284"/>
        <v>0</v>
      </c>
      <c r="Q414" s="147" t="str">
        <f t="shared" si="293"/>
        <v/>
      </c>
      <c r="R414" s="147" t="str">
        <f t="shared" si="266"/>
        <v/>
      </c>
      <c r="S414" s="147" t="str">
        <f t="shared" si="267"/>
        <v/>
      </c>
      <c r="T414" s="147" t="str">
        <f t="shared" si="268"/>
        <v/>
      </c>
      <c r="U414" s="147" t="str">
        <f t="shared" si="269"/>
        <v/>
      </c>
      <c r="V414" s="148" t="e">
        <f t="shared" si="270"/>
        <v>#VALUE!</v>
      </c>
      <c r="W414" s="149" t="str">
        <f t="shared" si="290"/>
        <v/>
      </c>
      <c r="X414" s="192"/>
      <c r="Y414" s="193"/>
      <c r="Z414" s="163"/>
      <c r="AA414" s="163"/>
      <c r="AB414" s="163"/>
      <c r="AC414" s="163"/>
      <c r="AD414" s="163"/>
      <c r="AE414" s="163"/>
      <c r="AF414" s="163"/>
      <c r="AG414" s="163"/>
      <c r="AH414" s="163"/>
      <c r="AI414" s="163"/>
      <c r="AJ414" s="163"/>
      <c r="AK414" s="163"/>
      <c r="AL414" s="154" t="str">
        <f t="shared" si="292"/>
        <v/>
      </c>
      <c r="AM414" s="47"/>
      <c r="AN414" s="149">
        <f t="shared" si="271"/>
        <v>0</v>
      </c>
      <c r="AP414" s="185">
        <f t="shared" si="285"/>
        <v>0</v>
      </c>
      <c r="AQ414" s="185">
        <f t="shared" si="286"/>
        <v>0</v>
      </c>
      <c r="AR414" s="186">
        <f t="shared" si="287"/>
        <v>0</v>
      </c>
      <c r="AS414" s="186">
        <f t="shared" si="273"/>
        <v>0</v>
      </c>
      <c r="AT414" s="186">
        <f t="shared" si="274"/>
        <v>0</v>
      </c>
      <c r="AU414" s="186">
        <f t="shared" si="275"/>
        <v>0</v>
      </c>
      <c r="AV414" s="186">
        <f t="shared" si="276"/>
        <v>0</v>
      </c>
      <c r="AW414" s="186">
        <f t="shared" si="277"/>
        <v>0</v>
      </c>
      <c r="AX414" s="186">
        <f t="shared" si="278"/>
        <v>0</v>
      </c>
      <c r="AY414" s="186">
        <f t="shared" si="279"/>
        <v>0</v>
      </c>
      <c r="AZ414" s="186">
        <f t="shared" si="280"/>
        <v>0</v>
      </c>
      <c r="BA414" s="186">
        <f t="shared" si="281"/>
        <v>0</v>
      </c>
      <c r="BB414" s="186">
        <f t="shared" si="282"/>
        <v>0</v>
      </c>
      <c r="BC414" s="186">
        <f t="shared" si="283"/>
        <v>0</v>
      </c>
    </row>
    <row r="415" spans="2:55" x14ac:dyDescent="0.3">
      <c r="B415" s="25">
        <v>410</v>
      </c>
      <c r="C415" s="32"/>
      <c r="D415" s="32"/>
      <c r="E415" s="32"/>
      <c r="F415" s="30"/>
      <c r="G415" s="32"/>
      <c r="H415" s="32"/>
      <c r="I415" s="222"/>
      <c r="J415" s="115"/>
      <c r="K415" s="115"/>
      <c r="L415" s="33"/>
      <c r="M415" s="170"/>
      <c r="N415" s="171"/>
      <c r="O415" s="171"/>
      <c r="P415" s="149">
        <f t="shared" si="284"/>
        <v>0</v>
      </c>
      <c r="Q415" s="147" t="str">
        <f t="shared" si="293"/>
        <v/>
      </c>
      <c r="R415" s="147" t="str">
        <f t="shared" si="266"/>
        <v/>
      </c>
      <c r="S415" s="147" t="str">
        <f t="shared" si="267"/>
        <v/>
      </c>
      <c r="T415" s="147" t="str">
        <f t="shared" si="268"/>
        <v/>
      </c>
      <c r="U415" s="147" t="str">
        <f t="shared" si="269"/>
        <v/>
      </c>
      <c r="V415" s="148" t="e">
        <f t="shared" si="270"/>
        <v>#VALUE!</v>
      </c>
      <c r="W415" s="149" t="str">
        <f t="shared" si="290"/>
        <v/>
      </c>
      <c r="X415" s="192"/>
      <c r="Y415" s="193"/>
      <c r="Z415" s="163"/>
      <c r="AA415" s="163"/>
      <c r="AB415" s="163"/>
      <c r="AC415" s="163"/>
      <c r="AD415" s="163"/>
      <c r="AE415" s="163"/>
      <c r="AF415" s="163"/>
      <c r="AG415" s="163"/>
      <c r="AH415" s="163"/>
      <c r="AI415" s="163"/>
      <c r="AJ415" s="163"/>
      <c r="AK415" s="163"/>
      <c r="AL415" s="154" t="str">
        <f t="shared" si="292"/>
        <v/>
      </c>
      <c r="AM415" s="47"/>
      <c r="AN415" s="149">
        <f t="shared" si="271"/>
        <v>0</v>
      </c>
      <c r="AP415" s="185">
        <f t="shared" si="285"/>
        <v>0</v>
      </c>
      <c r="AQ415" s="185">
        <f t="shared" si="286"/>
        <v>0</v>
      </c>
      <c r="AR415" s="186">
        <f t="shared" si="287"/>
        <v>0</v>
      </c>
      <c r="AS415" s="186">
        <f t="shared" si="273"/>
        <v>0</v>
      </c>
      <c r="AT415" s="186">
        <f t="shared" si="274"/>
        <v>0</v>
      </c>
      <c r="AU415" s="186">
        <f t="shared" si="275"/>
        <v>0</v>
      </c>
      <c r="AV415" s="186">
        <f t="shared" si="276"/>
        <v>0</v>
      </c>
      <c r="AW415" s="186">
        <f t="shared" si="277"/>
        <v>0</v>
      </c>
      <c r="AX415" s="186">
        <f t="shared" si="278"/>
        <v>0</v>
      </c>
      <c r="AY415" s="186">
        <f t="shared" si="279"/>
        <v>0</v>
      </c>
      <c r="AZ415" s="186">
        <f t="shared" si="280"/>
        <v>0</v>
      </c>
      <c r="BA415" s="186">
        <f t="shared" si="281"/>
        <v>0</v>
      </c>
      <c r="BB415" s="186">
        <f t="shared" si="282"/>
        <v>0</v>
      </c>
      <c r="BC415" s="186">
        <f t="shared" si="283"/>
        <v>0</v>
      </c>
    </row>
    <row r="416" spans="2:55" x14ac:dyDescent="0.3">
      <c r="B416" s="24">
        <v>411</v>
      </c>
      <c r="C416" s="32"/>
      <c r="D416" s="32"/>
      <c r="E416" s="32"/>
      <c r="F416" s="30"/>
      <c r="G416" s="32"/>
      <c r="H416" s="32"/>
      <c r="I416" s="222"/>
      <c r="J416" s="115"/>
      <c r="K416" s="115"/>
      <c r="L416" s="33"/>
      <c r="M416" s="170"/>
      <c r="N416" s="171"/>
      <c r="O416" s="171"/>
      <c r="P416" s="149">
        <f t="shared" si="284"/>
        <v>0</v>
      </c>
      <c r="Q416" s="147" t="str">
        <f t="shared" si="293"/>
        <v/>
      </c>
      <c r="R416" s="147" t="str">
        <f t="shared" si="266"/>
        <v/>
      </c>
      <c r="S416" s="147" t="str">
        <f t="shared" si="267"/>
        <v/>
      </c>
      <c r="T416" s="147" t="str">
        <f t="shared" si="268"/>
        <v/>
      </c>
      <c r="U416" s="147" t="str">
        <f t="shared" si="269"/>
        <v/>
      </c>
      <c r="V416" s="148" t="e">
        <f t="shared" si="270"/>
        <v>#VALUE!</v>
      </c>
      <c r="W416" s="149" t="str">
        <f t="shared" si="290"/>
        <v/>
      </c>
      <c r="X416" s="192"/>
      <c r="Y416" s="193"/>
      <c r="Z416" s="163"/>
      <c r="AA416" s="163"/>
      <c r="AB416" s="163"/>
      <c r="AC416" s="163"/>
      <c r="AD416" s="163"/>
      <c r="AE416" s="163"/>
      <c r="AF416" s="163"/>
      <c r="AG416" s="163"/>
      <c r="AH416" s="163"/>
      <c r="AI416" s="163"/>
      <c r="AJ416" s="163"/>
      <c r="AK416" s="163"/>
      <c r="AL416" s="154" t="str">
        <f t="shared" si="292"/>
        <v/>
      </c>
      <c r="AM416" s="47"/>
      <c r="AN416" s="149">
        <f t="shared" si="271"/>
        <v>0</v>
      </c>
      <c r="AP416" s="185">
        <f t="shared" si="285"/>
        <v>0</v>
      </c>
      <c r="AQ416" s="185">
        <f t="shared" si="286"/>
        <v>0</v>
      </c>
      <c r="AR416" s="186">
        <f t="shared" si="287"/>
        <v>0</v>
      </c>
      <c r="AS416" s="186">
        <f t="shared" si="273"/>
        <v>0</v>
      </c>
      <c r="AT416" s="186">
        <f t="shared" si="274"/>
        <v>0</v>
      </c>
      <c r="AU416" s="186">
        <f t="shared" si="275"/>
        <v>0</v>
      </c>
      <c r="AV416" s="186">
        <f t="shared" si="276"/>
        <v>0</v>
      </c>
      <c r="AW416" s="186">
        <f t="shared" si="277"/>
        <v>0</v>
      </c>
      <c r="AX416" s="186">
        <f t="shared" si="278"/>
        <v>0</v>
      </c>
      <c r="AY416" s="186">
        <f t="shared" si="279"/>
        <v>0</v>
      </c>
      <c r="AZ416" s="186">
        <f t="shared" si="280"/>
        <v>0</v>
      </c>
      <c r="BA416" s="186">
        <f t="shared" si="281"/>
        <v>0</v>
      </c>
      <c r="BB416" s="186">
        <f t="shared" si="282"/>
        <v>0</v>
      </c>
      <c r="BC416" s="186">
        <f t="shared" si="283"/>
        <v>0</v>
      </c>
    </row>
    <row r="417" spans="2:55" x14ac:dyDescent="0.3">
      <c r="B417" s="24">
        <v>412</v>
      </c>
      <c r="C417" s="30"/>
      <c r="D417" s="30"/>
      <c r="E417" s="30"/>
      <c r="F417" s="30"/>
      <c r="G417" s="30"/>
      <c r="H417" s="30"/>
      <c r="I417" s="222"/>
      <c r="J417" s="115"/>
      <c r="K417" s="115"/>
      <c r="L417" s="33"/>
      <c r="M417" s="170"/>
      <c r="N417" s="171"/>
      <c r="O417" s="171"/>
      <c r="P417" s="149">
        <f t="shared" si="284"/>
        <v>0</v>
      </c>
      <c r="Q417" s="147" t="str">
        <f t="shared" si="293"/>
        <v/>
      </c>
      <c r="R417" s="147" t="str">
        <f t="shared" si="266"/>
        <v/>
      </c>
      <c r="S417" s="147" t="str">
        <f t="shared" si="267"/>
        <v/>
      </c>
      <c r="T417" s="147" t="str">
        <f t="shared" si="268"/>
        <v/>
      </c>
      <c r="U417" s="147" t="str">
        <f t="shared" si="269"/>
        <v/>
      </c>
      <c r="V417" s="148" t="e">
        <f t="shared" si="270"/>
        <v>#VALUE!</v>
      </c>
      <c r="W417" s="149" t="str">
        <f t="shared" si="290"/>
        <v/>
      </c>
      <c r="X417" s="192"/>
      <c r="Y417" s="193"/>
      <c r="Z417" s="163"/>
      <c r="AA417" s="163"/>
      <c r="AB417" s="163"/>
      <c r="AC417" s="163"/>
      <c r="AD417" s="163"/>
      <c r="AE417" s="163"/>
      <c r="AF417" s="163"/>
      <c r="AG417" s="163"/>
      <c r="AH417" s="163"/>
      <c r="AI417" s="163"/>
      <c r="AJ417" s="163"/>
      <c r="AK417" s="163"/>
      <c r="AL417" s="154" t="str">
        <f t="shared" si="292"/>
        <v/>
      </c>
      <c r="AM417" s="47"/>
      <c r="AN417" s="149">
        <f t="shared" si="271"/>
        <v>0</v>
      </c>
      <c r="AP417" s="185">
        <f t="shared" si="285"/>
        <v>0</v>
      </c>
      <c r="AQ417" s="185">
        <f t="shared" si="286"/>
        <v>0</v>
      </c>
      <c r="AR417" s="186">
        <f t="shared" si="287"/>
        <v>0</v>
      </c>
      <c r="AS417" s="186">
        <f t="shared" si="273"/>
        <v>0</v>
      </c>
      <c r="AT417" s="186">
        <f t="shared" si="274"/>
        <v>0</v>
      </c>
      <c r="AU417" s="186">
        <f t="shared" si="275"/>
        <v>0</v>
      </c>
      <c r="AV417" s="186">
        <f t="shared" si="276"/>
        <v>0</v>
      </c>
      <c r="AW417" s="186">
        <f t="shared" si="277"/>
        <v>0</v>
      </c>
      <c r="AX417" s="186">
        <f t="shared" si="278"/>
        <v>0</v>
      </c>
      <c r="AY417" s="186">
        <f t="shared" si="279"/>
        <v>0</v>
      </c>
      <c r="AZ417" s="186">
        <f t="shared" si="280"/>
        <v>0</v>
      </c>
      <c r="BA417" s="186">
        <f t="shared" si="281"/>
        <v>0</v>
      </c>
      <c r="BB417" s="186">
        <f t="shared" si="282"/>
        <v>0</v>
      </c>
      <c r="BC417" s="186">
        <f t="shared" si="283"/>
        <v>0</v>
      </c>
    </row>
    <row r="418" spans="2:55" x14ac:dyDescent="0.3">
      <c r="B418" s="25">
        <v>413</v>
      </c>
      <c r="C418" s="30"/>
      <c r="D418" s="30"/>
      <c r="E418" s="30"/>
      <c r="F418" s="30"/>
      <c r="G418" s="34"/>
      <c r="H418" s="34"/>
      <c r="I418" s="222"/>
      <c r="J418" s="115"/>
      <c r="K418" s="115"/>
      <c r="L418" s="33"/>
      <c r="M418" s="170"/>
      <c r="N418" s="171"/>
      <c r="O418" s="171"/>
      <c r="P418" s="149">
        <f t="shared" si="284"/>
        <v>0</v>
      </c>
      <c r="Q418" s="147" t="str">
        <f t="shared" si="293"/>
        <v/>
      </c>
      <c r="R418" s="147" t="str">
        <f t="shared" si="266"/>
        <v/>
      </c>
      <c r="S418" s="147" t="str">
        <f t="shared" si="267"/>
        <v/>
      </c>
      <c r="T418" s="147" t="str">
        <f t="shared" si="268"/>
        <v/>
      </c>
      <c r="U418" s="147" t="str">
        <f t="shared" si="269"/>
        <v/>
      </c>
      <c r="V418" s="148" t="e">
        <f t="shared" si="270"/>
        <v>#VALUE!</v>
      </c>
      <c r="W418" s="149" t="str">
        <f t="shared" si="290"/>
        <v/>
      </c>
      <c r="X418" s="192"/>
      <c r="Y418" s="193"/>
      <c r="Z418" s="163"/>
      <c r="AA418" s="163"/>
      <c r="AB418" s="163"/>
      <c r="AC418" s="163"/>
      <c r="AD418" s="163"/>
      <c r="AE418" s="163"/>
      <c r="AF418" s="163"/>
      <c r="AG418" s="163"/>
      <c r="AH418" s="163"/>
      <c r="AI418" s="163"/>
      <c r="AJ418" s="163"/>
      <c r="AK418" s="163"/>
      <c r="AL418" s="154" t="str">
        <f t="shared" si="292"/>
        <v/>
      </c>
      <c r="AM418" s="47"/>
      <c r="AN418" s="149">
        <f t="shared" si="271"/>
        <v>0</v>
      </c>
      <c r="AP418" s="185">
        <f t="shared" si="285"/>
        <v>0</v>
      </c>
      <c r="AQ418" s="185">
        <f t="shared" si="286"/>
        <v>0</v>
      </c>
      <c r="AR418" s="186">
        <f t="shared" si="287"/>
        <v>0</v>
      </c>
      <c r="AS418" s="186">
        <f t="shared" si="273"/>
        <v>0</v>
      </c>
      <c r="AT418" s="186">
        <f t="shared" si="274"/>
        <v>0</v>
      </c>
      <c r="AU418" s="186">
        <f t="shared" si="275"/>
        <v>0</v>
      </c>
      <c r="AV418" s="186">
        <f t="shared" si="276"/>
        <v>0</v>
      </c>
      <c r="AW418" s="186">
        <f t="shared" si="277"/>
        <v>0</v>
      </c>
      <c r="AX418" s="186">
        <f t="shared" si="278"/>
        <v>0</v>
      </c>
      <c r="AY418" s="186">
        <f t="shared" si="279"/>
        <v>0</v>
      </c>
      <c r="AZ418" s="186">
        <f t="shared" si="280"/>
        <v>0</v>
      </c>
      <c r="BA418" s="186">
        <f t="shared" si="281"/>
        <v>0</v>
      </c>
      <c r="BB418" s="186">
        <f t="shared" si="282"/>
        <v>0</v>
      </c>
      <c r="BC418" s="186">
        <f t="shared" si="283"/>
        <v>0</v>
      </c>
    </row>
    <row r="419" spans="2:55" x14ac:dyDescent="0.3">
      <c r="B419" s="24">
        <v>414</v>
      </c>
      <c r="C419" s="34"/>
      <c r="D419" s="34"/>
      <c r="E419" s="34"/>
      <c r="F419" s="30"/>
      <c r="G419" s="34"/>
      <c r="H419" s="34"/>
      <c r="I419" s="222"/>
      <c r="J419" s="115"/>
      <c r="K419" s="115"/>
      <c r="L419" s="33"/>
      <c r="M419" s="170"/>
      <c r="N419" s="171"/>
      <c r="O419" s="171"/>
      <c r="P419" s="149">
        <f t="shared" si="284"/>
        <v>0</v>
      </c>
      <c r="Q419" s="147" t="str">
        <f t="shared" si="293"/>
        <v/>
      </c>
      <c r="R419" s="147" t="str">
        <f t="shared" si="266"/>
        <v/>
      </c>
      <c r="S419" s="147" t="str">
        <f t="shared" si="267"/>
        <v/>
      </c>
      <c r="T419" s="147" t="str">
        <f t="shared" si="268"/>
        <v/>
      </c>
      <c r="U419" s="147" t="str">
        <f t="shared" si="269"/>
        <v/>
      </c>
      <c r="V419" s="148" t="e">
        <f t="shared" si="270"/>
        <v>#VALUE!</v>
      </c>
      <c r="W419" s="149" t="str">
        <f t="shared" si="290"/>
        <v/>
      </c>
      <c r="X419" s="192"/>
      <c r="Y419" s="193"/>
      <c r="Z419" s="163"/>
      <c r="AA419" s="163"/>
      <c r="AB419" s="163"/>
      <c r="AC419" s="163"/>
      <c r="AD419" s="163"/>
      <c r="AE419" s="163"/>
      <c r="AF419" s="163"/>
      <c r="AG419" s="163"/>
      <c r="AH419" s="163"/>
      <c r="AI419" s="163"/>
      <c r="AJ419" s="163"/>
      <c r="AK419" s="163"/>
      <c r="AL419" s="154" t="str">
        <f t="shared" si="292"/>
        <v/>
      </c>
      <c r="AM419" s="47"/>
      <c r="AN419" s="149">
        <f t="shared" si="271"/>
        <v>0</v>
      </c>
      <c r="AP419" s="185">
        <f t="shared" si="285"/>
        <v>0</v>
      </c>
      <c r="AQ419" s="185">
        <f t="shared" si="286"/>
        <v>0</v>
      </c>
      <c r="AR419" s="186">
        <f t="shared" si="287"/>
        <v>0</v>
      </c>
      <c r="AS419" s="186">
        <f t="shared" si="273"/>
        <v>0</v>
      </c>
      <c r="AT419" s="186">
        <f t="shared" si="274"/>
        <v>0</v>
      </c>
      <c r="AU419" s="186">
        <f t="shared" si="275"/>
        <v>0</v>
      </c>
      <c r="AV419" s="186">
        <f t="shared" si="276"/>
        <v>0</v>
      </c>
      <c r="AW419" s="186">
        <f t="shared" si="277"/>
        <v>0</v>
      </c>
      <c r="AX419" s="186">
        <f t="shared" si="278"/>
        <v>0</v>
      </c>
      <c r="AY419" s="186">
        <f t="shared" si="279"/>
        <v>0</v>
      </c>
      <c r="AZ419" s="186">
        <f t="shared" si="280"/>
        <v>0</v>
      </c>
      <c r="BA419" s="186">
        <f t="shared" si="281"/>
        <v>0</v>
      </c>
      <c r="BB419" s="186">
        <f t="shared" si="282"/>
        <v>0</v>
      </c>
      <c r="BC419" s="186">
        <f t="shared" si="283"/>
        <v>0</v>
      </c>
    </row>
    <row r="420" spans="2:55" x14ac:dyDescent="0.3">
      <c r="B420" s="24">
        <v>415</v>
      </c>
      <c r="C420" s="30"/>
      <c r="D420" s="30"/>
      <c r="E420" s="30"/>
      <c r="F420" s="30"/>
      <c r="G420" s="34"/>
      <c r="H420" s="34"/>
      <c r="I420" s="222"/>
      <c r="J420" s="115"/>
      <c r="K420" s="115"/>
      <c r="L420" s="33"/>
      <c r="M420" s="170"/>
      <c r="N420" s="171"/>
      <c r="O420" s="171"/>
      <c r="P420" s="149">
        <f t="shared" si="284"/>
        <v>0</v>
      </c>
      <c r="Q420" s="147" t="str">
        <f t="shared" si="293"/>
        <v/>
      </c>
      <c r="R420" s="147" t="str">
        <f t="shared" si="266"/>
        <v/>
      </c>
      <c r="S420" s="147" t="str">
        <f t="shared" si="267"/>
        <v/>
      </c>
      <c r="T420" s="147" t="str">
        <f t="shared" si="268"/>
        <v/>
      </c>
      <c r="U420" s="147" t="str">
        <f t="shared" si="269"/>
        <v/>
      </c>
      <c r="V420" s="148" t="e">
        <f t="shared" si="270"/>
        <v>#VALUE!</v>
      </c>
      <c r="W420" s="149" t="str">
        <f t="shared" si="290"/>
        <v/>
      </c>
      <c r="X420" s="194"/>
      <c r="Y420" s="195"/>
      <c r="Z420" s="196"/>
      <c r="AA420" s="196"/>
      <c r="AB420" s="196"/>
      <c r="AC420" s="196"/>
      <c r="AD420" s="196"/>
      <c r="AE420" s="196"/>
      <c r="AF420" s="196"/>
      <c r="AG420" s="196"/>
      <c r="AH420" s="196"/>
      <c r="AI420" s="196"/>
      <c r="AJ420" s="196"/>
      <c r="AK420" s="196"/>
      <c r="AL420" s="154" t="str">
        <f t="shared" si="292"/>
        <v/>
      </c>
      <c r="AM420" s="47"/>
      <c r="AN420" s="149">
        <f t="shared" si="271"/>
        <v>0</v>
      </c>
      <c r="AP420" s="185">
        <f t="shared" si="285"/>
        <v>0</v>
      </c>
      <c r="AQ420" s="185">
        <f t="shared" si="286"/>
        <v>0</v>
      </c>
      <c r="AR420" s="186">
        <f t="shared" si="287"/>
        <v>0</v>
      </c>
      <c r="AS420" s="186">
        <f t="shared" si="273"/>
        <v>0</v>
      </c>
      <c r="AT420" s="186">
        <f t="shared" si="274"/>
        <v>0</v>
      </c>
      <c r="AU420" s="186">
        <f t="shared" si="275"/>
        <v>0</v>
      </c>
      <c r="AV420" s="186">
        <f t="shared" si="276"/>
        <v>0</v>
      </c>
      <c r="AW420" s="186">
        <f t="shared" si="277"/>
        <v>0</v>
      </c>
      <c r="AX420" s="186">
        <f t="shared" si="278"/>
        <v>0</v>
      </c>
      <c r="AY420" s="186">
        <f t="shared" si="279"/>
        <v>0</v>
      </c>
      <c r="AZ420" s="186">
        <f t="shared" si="280"/>
        <v>0</v>
      </c>
      <c r="BA420" s="186">
        <f t="shared" si="281"/>
        <v>0</v>
      </c>
      <c r="BB420" s="186">
        <f t="shared" si="282"/>
        <v>0</v>
      </c>
      <c r="BC420" s="186">
        <f t="shared" si="283"/>
        <v>0</v>
      </c>
    </row>
    <row r="421" spans="2:55" x14ac:dyDescent="0.3">
      <c r="B421" s="25">
        <v>416</v>
      </c>
      <c r="C421" s="34"/>
      <c r="D421" s="34"/>
      <c r="E421" s="34"/>
      <c r="F421" s="30"/>
      <c r="G421" s="34"/>
      <c r="H421" s="34"/>
      <c r="I421" s="222"/>
      <c r="J421" s="115"/>
      <c r="K421" s="115"/>
      <c r="L421" s="33"/>
      <c r="M421" s="170"/>
      <c r="N421" s="171"/>
      <c r="O421" s="171"/>
      <c r="P421" s="149">
        <f t="shared" si="284"/>
        <v>0</v>
      </c>
      <c r="Q421" s="147" t="str">
        <f t="shared" si="293"/>
        <v/>
      </c>
      <c r="R421" s="147" t="str">
        <f t="shared" si="266"/>
        <v/>
      </c>
      <c r="S421" s="147" t="str">
        <f t="shared" si="267"/>
        <v/>
      </c>
      <c r="T421" s="147" t="str">
        <f t="shared" si="268"/>
        <v/>
      </c>
      <c r="U421" s="147" t="str">
        <f t="shared" si="269"/>
        <v/>
      </c>
      <c r="V421" s="148" t="e">
        <f t="shared" si="270"/>
        <v>#VALUE!</v>
      </c>
      <c r="W421" s="149" t="str">
        <f t="shared" si="290"/>
        <v/>
      </c>
      <c r="X421" s="192"/>
      <c r="Y421" s="193"/>
      <c r="Z421" s="163"/>
      <c r="AA421" s="163"/>
      <c r="AB421" s="163"/>
      <c r="AC421" s="163"/>
      <c r="AD421" s="163"/>
      <c r="AE421" s="163"/>
      <c r="AF421" s="163"/>
      <c r="AG421" s="163"/>
      <c r="AH421" s="163"/>
      <c r="AI421" s="163"/>
      <c r="AJ421" s="163"/>
      <c r="AK421" s="163"/>
      <c r="AL421" s="154" t="str">
        <f t="shared" si="292"/>
        <v/>
      </c>
      <c r="AM421" s="47"/>
      <c r="AN421" s="149">
        <f t="shared" si="271"/>
        <v>0</v>
      </c>
      <c r="AP421" s="185">
        <f t="shared" si="285"/>
        <v>0</v>
      </c>
      <c r="AQ421" s="185">
        <f t="shared" si="286"/>
        <v>0</v>
      </c>
      <c r="AR421" s="186">
        <f t="shared" si="287"/>
        <v>0</v>
      </c>
      <c r="AS421" s="186">
        <f t="shared" si="273"/>
        <v>0</v>
      </c>
      <c r="AT421" s="186">
        <f t="shared" si="274"/>
        <v>0</v>
      </c>
      <c r="AU421" s="186">
        <f t="shared" si="275"/>
        <v>0</v>
      </c>
      <c r="AV421" s="186">
        <f t="shared" si="276"/>
        <v>0</v>
      </c>
      <c r="AW421" s="186">
        <f t="shared" si="277"/>
        <v>0</v>
      </c>
      <c r="AX421" s="186">
        <f t="shared" si="278"/>
        <v>0</v>
      </c>
      <c r="AY421" s="186">
        <f t="shared" si="279"/>
        <v>0</v>
      </c>
      <c r="AZ421" s="186">
        <f t="shared" si="280"/>
        <v>0</v>
      </c>
      <c r="BA421" s="186">
        <f t="shared" si="281"/>
        <v>0</v>
      </c>
      <c r="BB421" s="186">
        <f t="shared" si="282"/>
        <v>0</v>
      </c>
      <c r="BC421" s="186">
        <f t="shared" si="283"/>
        <v>0</v>
      </c>
    </row>
    <row r="422" spans="2:55" x14ac:dyDescent="0.3">
      <c r="B422" s="24">
        <v>417</v>
      </c>
      <c r="C422" s="34"/>
      <c r="D422" s="34"/>
      <c r="E422" s="34"/>
      <c r="F422" s="30"/>
      <c r="G422" s="34"/>
      <c r="H422" s="34"/>
      <c r="I422" s="222"/>
      <c r="J422" s="115"/>
      <c r="K422" s="115"/>
      <c r="L422" s="33"/>
      <c r="M422" s="170"/>
      <c r="N422" s="171"/>
      <c r="O422" s="171"/>
      <c r="P422" s="149">
        <f t="shared" si="284"/>
        <v>0</v>
      </c>
      <c r="Q422" s="147" t="str">
        <f t="shared" ref="Q422:Q444" si="294">IF(N422="","",IF(N422="","",IF(N422-P422="","",N422-P422)))</f>
        <v/>
      </c>
      <c r="R422" s="147" t="str">
        <f t="shared" si="266"/>
        <v/>
      </c>
      <c r="S422" s="147" t="str">
        <f t="shared" si="267"/>
        <v/>
      </c>
      <c r="T422" s="147" t="str">
        <f t="shared" si="268"/>
        <v/>
      </c>
      <c r="U422" s="147" t="str">
        <f t="shared" si="269"/>
        <v/>
      </c>
      <c r="V422" s="148" t="e">
        <f t="shared" si="270"/>
        <v>#VALUE!</v>
      </c>
      <c r="W422" s="149" t="str">
        <f t="shared" ref="W422:W448" si="295">IF(SUM(R422:U422)&lt;=0,"",SUM(R422:U422))</f>
        <v/>
      </c>
      <c r="X422" s="197"/>
      <c r="Y422" s="198"/>
      <c r="Z422" s="199"/>
      <c r="AA422" s="199"/>
      <c r="AB422" s="199"/>
      <c r="AC422" s="199"/>
      <c r="AD422" s="199"/>
      <c r="AE422" s="199"/>
      <c r="AF422" s="199"/>
      <c r="AG422" s="199"/>
      <c r="AH422" s="199"/>
      <c r="AI422" s="199"/>
      <c r="AJ422" s="199"/>
      <c r="AK422" s="199"/>
      <c r="AL422" s="154" t="str">
        <f t="shared" si="292"/>
        <v/>
      </c>
      <c r="AM422" s="47"/>
      <c r="AN422" s="149">
        <f t="shared" si="271"/>
        <v>0</v>
      </c>
      <c r="AP422" s="185">
        <f t="shared" si="285"/>
        <v>0</v>
      </c>
      <c r="AQ422" s="185">
        <f t="shared" si="286"/>
        <v>0</v>
      </c>
      <c r="AR422" s="186">
        <f t="shared" si="287"/>
        <v>0</v>
      </c>
      <c r="AS422" s="186">
        <f t="shared" si="273"/>
        <v>0</v>
      </c>
      <c r="AT422" s="186">
        <f t="shared" si="274"/>
        <v>0</v>
      </c>
      <c r="AU422" s="186">
        <f t="shared" si="275"/>
        <v>0</v>
      </c>
      <c r="AV422" s="186">
        <f t="shared" si="276"/>
        <v>0</v>
      </c>
      <c r="AW422" s="186">
        <f t="shared" si="277"/>
        <v>0</v>
      </c>
      <c r="AX422" s="186">
        <f t="shared" si="278"/>
        <v>0</v>
      </c>
      <c r="AY422" s="186">
        <f t="shared" si="279"/>
        <v>0</v>
      </c>
      <c r="AZ422" s="186">
        <f t="shared" si="280"/>
        <v>0</v>
      </c>
      <c r="BA422" s="186">
        <f t="shared" si="281"/>
        <v>0</v>
      </c>
      <c r="BB422" s="186">
        <f t="shared" si="282"/>
        <v>0</v>
      </c>
      <c r="BC422" s="186">
        <f t="shared" si="283"/>
        <v>0</v>
      </c>
    </row>
    <row r="423" spans="2:55" x14ac:dyDescent="0.3">
      <c r="B423" s="24">
        <v>418</v>
      </c>
      <c r="C423" s="34"/>
      <c r="D423" s="34"/>
      <c r="E423" s="34"/>
      <c r="F423" s="30"/>
      <c r="G423" s="34"/>
      <c r="H423" s="34"/>
      <c r="I423" s="222"/>
      <c r="J423" s="115"/>
      <c r="K423" s="115"/>
      <c r="L423" s="33"/>
      <c r="M423" s="170"/>
      <c r="N423" s="171"/>
      <c r="O423" s="171"/>
      <c r="P423" s="149">
        <f t="shared" si="284"/>
        <v>0</v>
      </c>
      <c r="Q423" s="147" t="str">
        <f t="shared" si="294"/>
        <v/>
      </c>
      <c r="R423" s="147" t="str">
        <f t="shared" si="266"/>
        <v/>
      </c>
      <c r="S423" s="147" t="str">
        <f t="shared" si="267"/>
        <v/>
      </c>
      <c r="T423" s="147" t="str">
        <f t="shared" si="268"/>
        <v/>
      </c>
      <c r="U423" s="147" t="str">
        <f t="shared" si="269"/>
        <v/>
      </c>
      <c r="V423" s="148" t="e">
        <f t="shared" si="270"/>
        <v>#VALUE!</v>
      </c>
      <c r="W423" s="149" t="str">
        <f t="shared" si="295"/>
        <v/>
      </c>
      <c r="X423" s="192"/>
      <c r="Y423" s="193"/>
      <c r="Z423" s="163"/>
      <c r="AA423" s="163"/>
      <c r="AB423" s="163"/>
      <c r="AC423" s="163"/>
      <c r="AD423" s="163"/>
      <c r="AE423" s="163"/>
      <c r="AF423" s="163"/>
      <c r="AG423" s="163"/>
      <c r="AH423" s="163"/>
      <c r="AI423" s="163"/>
      <c r="AJ423" s="163"/>
      <c r="AK423" s="163"/>
      <c r="AL423" s="154" t="str">
        <f t="shared" si="292"/>
        <v/>
      </c>
      <c r="AM423" s="47"/>
      <c r="AN423" s="149">
        <f t="shared" si="271"/>
        <v>0</v>
      </c>
      <c r="AP423" s="185">
        <f t="shared" si="285"/>
        <v>0</v>
      </c>
      <c r="AQ423" s="185">
        <f t="shared" si="286"/>
        <v>0</v>
      </c>
      <c r="AR423" s="186">
        <f t="shared" si="287"/>
        <v>0</v>
      </c>
      <c r="AS423" s="186">
        <f t="shared" si="273"/>
        <v>0</v>
      </c>
      <c r="AT423" s="186">
        <f t="shared" si="274"/>
        <v>0</v>
      </c>
      <c r="AU423" s="186">
        <f t="shared" si="275"/>
        <v>0</v>
      </c>
      <c r="AV423" s="186">
        <f t="shared" si="276"/>
        <v>0</v>
      </c>
      <c r="AW423" s="186">
        <f t="shared" si="277"/>
        <v>0</v>
      </c>
      <c r="AX423" s="186">
        <f t="shared" si="278"/>
        <v>0</v>
      </c>
      <c r="AY423" s="186">
        <f t="shared" si="279"/>
        <v>0</v>
      </c>
      <c r="AZ423" s="186">
        <f t="shared" si="280"/>
        <v>0</v>
      </c>
      <c r="BA423" s="186">
        <f t="shared" si="281"/>
        <v>0</v>
      </c>
      <c r="BB423" s="186">
        <f t="shared" si="282"/>
        <v>0</v>
      </c>
      <c r="BC423" s="186">
        <f t="shared" si="283"/>
        <v>0</v>
      </c>
    </row>
    <row r="424" spans="2:55" x14ac:dyDescent="0.3">
      <c r="B424" s="25">
        <v>419</v>
      </c>
      <c r="C424" s="42"/>
      <c r="D424" s="43"/>
      <c r="E424" s="40"/>
      <c r="F424" s="42"/>
      <c r="G424" s="40"/>
      <c r="H424" s="42"/>
      <c r="I424" s="222"/>
      <c r="J424" s="118"/>
      <c r="K424" s="118"/>
      <c r="L424" s="41"/>
      <c r="M424" s="229"/>
      <c r="N424" s="233"/>
      <c r="O424" s="233"/>
      <c r="P424" s="149">
        <f t="shared" si="284"/>
        <v>0</v>
      </c>
      <c r="Q424" s="147" t="str">
        <f t="shared" si="294"/>
        <v/>
      </c>
      <c r="R424" s="147" t="str">
        <f t="shared" si="266"/>
        <v/>
      </c>
      <c r="S424" s="147" t="str">
        <f t="shared" si="267"/>
        <v/>
      </c>
      <c r="T424" s="147" t="str">
        <f t="shared" si="268"/>
        <v/>
      </c>
      <c r="U424" s="147" t="str">
        <f t="shared" si="269"/>
        <v/>
      </c>
      <c r="V424" s="148" t="e">
        <f t="shared" si="270"/>
        <v>#VALUE!</v>
      </c>
      <c r="W424" s="149" t="str">
        <f t="shared" si="295"/>
        <v/>
      </c>
      <c r="X424" s="192"/>
      <c r="Y424" s="193"/>
      <c r="Z424" s="163"/>
      <c r="AA424" s="163"/>
      <c r="AB424" s="163"/>
      <c r="AC424" s="163"/>
      <c r="AD424" s="163"/>
      <c r="AE424" s="163"/>
      <c r="AF424" s="163"/>
      <c r="AG424" s="163"/>
      <c r="AH424" s="163"/>
      <c r="AI424" s="163"/>
      <c r="AJ424" s="163"/>
      <c r="AK424" s="163"/>
      <c r="AL424" s="154" t="str">
        <f t="shared" si="292"/>
        <v/>
      </c>
      <c r="AM424" s="47"/>
      <c r="AN424" s="157">
        <f t="shared" si="271"/>
        <v>0</v>
      </c>
      <c r="AP424" s="185">
        <f t="shared" si="285"/>
        <v>0</v>
      </c>
      <c r="AQ424" s="185">
        <f t="shared" si="286"/>
        <v>0</v>
      </c>
      <c r="AR424" s="186">
        <f t="shared" si="287"/>
        <v>0</v>
      </c>
      <c r="AS424" s="186">
        <f t="shared" si="273"/>
        <v>0</v>
      </c>
      <c r="AT424" s="186">
        <f t="shared" si="274"/>
        <v>0</v>
      </c>
      <c r="AU424" s="186">
        <f t="shared" si="275"/>
        <v>0</v>
      </c>
      <c r="AV424" s="186">
        <f t="shared" si="276"/>
        <v>0</v>
      </c>
      <c r="AW424" s="186">
        <f t="shared" si="277"/>
        <v>0</v>
      </c>
      <c r="AX424" s="186">
        <f t="shared" si="278"/>
        <v>0</v>
      </c>
      <c r="AY424" s="186">
        <f t="shared" si="279"/>
        <v>0</v>
      </c>
      <c r="AZ424" s="186">
        <f t="shared" si="280"/>
        <v>0</v>
      </c>
      <c r="BA424" s="186">
        <f t="shared" si="281"/>
        <v>0</v>
      </c>
      <c r="BB424" s="186">
        <f t="shared" si="282"/>
        <v>0</v>
      </c>
      <c r="BC424" s="186">
        <f t="shared" si="283"/>
        <v>0</v>
      </c>
    </row>
    <row r="425" spans="2:55" x14ac:dyDescent="0.3">
      <c r="B425" s="24">
        <v>420</v>
      </c>
      <c r="C425" s="40"/>
      <c r="D425" s="40"/>
      <c r="E425" s="40"/>
      <c r="F425" s="42"/>
      <c r="G425" s="40"/>
      <c r="H425" s="40"/>
      <c r="I425" s="222"/>
      <c r="J425" s="140"/>
      <c r="K425" s="140"/>
      <c r="L425" s="141"/>
      <c r="M425" s="228"/>
      <c r="N425" s="171"/>
      <c r="O425" s="171"/>
      <c r="P425" s="149">
        <f t="shared" si="284"/>
        <v>0</v>
      </c>
      <c r="Q425" s="147" t="str">
        <f t="shared" si="294"/>
        <v/>
      </c>
      <c r="R425" s="147" t="str">
        <f t="shared" si="266"/>
        <v/>
      </c>
      <c r="S425" s="147" t="str">
        <f t="shared" si="267"/>
        <v/>
      </c>
      <c r="T425" s="147" t="str">
        <f t="shared" si="268"/>
        <v/>
      </c>
      <c r="U425" s="147" t="str">
        <f t="shared" si="269"/>
        <v/>
      </c>
      <c r="V425" s="148" t="e">
        <f t="shared" si="270"/>
        <v>#VALUE!</v>
      </c>
      <c r="W425" s="149" t="str">
        <f t="shared" si="295"/>
        <v/>
      </c>
      <c r="X425" s="192"/>
      <c r="Y425" s="193"/>
      <c r="Z425" s="163"/>
      <c r="AA425" s="163"/>
      <c r="AB425" s="163"/>
      <c r="AC425" s="163"/>
      <c r="AD425" s="163"/>
      <c r="AE425" s="163"/>
      <c r="AF425" s="163"/>
      <c r="AG425" s="163"/>
      <c r="AH425" s="163"/>
      <c r="AI425" s="163"/>
      <c r="AJ425" s="163"/>
      <c r="AK425" s="163"/>
      <c r="AL425" s="154" t="str">
        <f t="shared" si="292"/>
        <v/>
      </c>
      <c r="AM425" s="47"/>
      <c r="AN425" s="149">
        <f t="shared" si="271"/>
        <v>0</v>
      </c>
      <c r="AP425" s="185">
        <f t="shared" si="285"/>
        <v>0</v>
      </c>
      <c r="AQ425" s="185">
        <f t="shared" si="286"/>
        <v>0</v>
      </c>
      <c r="AR425" s="186">
        <f t="shared" si="287"/>
        <v>0</v>
      </c>
      <c r="AS425" s="186">
        <f t="shared" si="273"/>
        <v>0</v>
      </c>
      <c r="AT425" s="186">
        <f t="shared" si="274"/>
        <v>0</v>
      </c>
      <c r="AU425" s="186">
        <f t="shared" si="275"/>
        <v>0</v>
      </c>
      <c r="AV425" s="186">
        <f t="shared" si="276"/>
        <v>0</v>
      </c>
      <c r="AW425" s="186">
        <f t="shared" si="277"/>
        <v>0</v>
      </c>
      <c r="AX425" s="186">
        <f t="shared" si="278"/>
        <v>0</v>
      </c>
      <c r="AY425" s="186">
        <f t="shared" si="279"/>
        <v>0</v>
      </c>
      <c r="AZ425" s="186">
        <f t="shared" si="280"/>
        <v>0</v>
      </c>
      <c r="BA425" s="186">
        <f t="shared" si="281"/>
        <v>0</v>
      </c>
      <c r="BB425" s="186">
        <f t="shared" si="282"/>
        <v>0</v>
      </c>
      <c r="BC425" s="186">
        <f t="shared" si="283"/>
        <v>0</v>
      </c>
    </row>
    <row r="426" spans="2:55" x14ac:dyDescent="0.3">
      <c r="B426" s="24">
        <v>421</v>
      </c>
      <c r="C426" s="32"/>
      <c r="D426" s="32"/>
      <c r="E426" s="32"/>
      <c r="F426" s="34"/>
      <c r="G426" s="34"/>
      <c r="H426" s="34"/>
      <c r="I426" s="222"/>
      <c r="J426" s="115"/>
      <c r="K426" s="115"/>
      <c r="L426" s="33"/>
      <c r="M426" s="170"/>
      <c r="N426" s="171"/>
      <c r="O426" s="171"/>
      <c r="P426" s="149">
        <f t="shared" si="284"/>
        <v>0</v>
      </c>
      <c r="Q426" s="147" t="str">
        <f t="shared" si="294"/>
        <v/>
      </c>
      <c r="R426" s="147" t="str">
        <f t="shared" si="266"/>
        <v/>
      </c>
      <c r="S426" s="147" t="str">
        <f t="shared" si="267"/>
        <v/>
      </c>
      <c r="T426" s="147" t="str">
        <f t="shared" si="268"/>
        <v/>
      </c>
      <c r="U426" s="147" t="str">
        <f t="shared" si="269"/>
        <v/>
      </c>
      <c r="V426" s="148" t="e">
        <f t="shared" si="270"/>
        <v>#VALUE!</v>
      </c>
      <c r="W426" s="149" t="str">
        <f t="shared" si="295"/>
        <v/>
      </c>
      <c r="X426" s="192"/>
      <c r="Y426" s="193"/>
      <c r="Z426" s="163"/>
      <c r="AA426" s="163"/>
      <c r="AB426" s="163"/>
      <c r="AC426" s="163"/>
      <c r="AD426" s="163"/>
      <c r="AE426" s="163"/>
      <c r="AF426" s="163"/>
      <c r="AG426" s="163"/>
      <c r="AH426" s="163"/>
      <c r="AI426" s="163"/>
      <c r="AJ426" s="163"/>
      <c r="AK426" s="163"/>
      <c r="AL426" s="154" t="str">
        <f t="shared" si="292"/>
        <v/>
      </c>
      <c r="AM426" s="47"/>
      <c r="AN426" s="149">
        <f t="shared" si="271"/>
        <v>0</v>
      </c>
      <c r="AP426" s="185">
        <f t="shared" si="285"/>
        <v>0</v>
      </c>
      <c r="AQ426" s="185">
        <f t="shared" si="286"/>
        <v>0</v>
      </c>
      <c r="AR426" s="186">
        <f t="shared" si="287"/>
        <v>0</v>
      </c>
      <c r="AS426" s="186">
        <f t="shared" si="273"/>
        <v>0</v>
      </c>
      <c r="AT426" s="186">
        <f t="shared" si="274"/>
        <v>0</v>
      </c>
      <c r="AU426" s="186">
        <f t="shared" si="275"/>
        <v>0</v>
      </c>
      <c r="AV426" s="186">
        <f t="shared" si="276"/>
        <v>0</v>
      </c>
      <c r="AW426" s="186">
        <f t="shared" si="277"/>
        <v>0</v>
      </c>
      <c r="AX426" s="186">
        <f t="shared" si="278"/>
        <v>0</v>
      </c>
      <c r="AY426" s="186">
        <f t="shared" si="279"/>
        <v>0</v>
      </c>
      <c r="AZ426" s="186">
        <f t="shared" si="280"/>
        <v>0</v>
      </c>
      <c r="BA426" s="186">
        <f t="shared" si="281"/>
        <v>0</v>
      </c>
      <c r="BB426" s="186">
        <f t="shared" si="282"/>
        <v>0</v>
      </c>
      <c r="BC426" s="186">
        <f t="shared" si="283"/>
        <v>0</v>
      </c>
    </row>
    <row r="427" spans="2:55" x14ac:dyDescent="0.3">
      <c r="B427" s="25">
        <v>422</v>
      </c>
      <c r="C427" s="32"/>
      <c r="D427" s="32"/>
      <c r="E427" s="32"/>
      <c r="F427" s="34"/>
      <c r="G427" s="34"/>
      <c r="H427" s="34"/>
      <c r="I427" s="222"/>
      <c r="J427" s="115"/>
      <c r="K427" s="115"/>
      <c r="L427" s="33"/>
      <c r="M427" s="170"/>
      <c r="N427" s="171"/>
      <c r="O427" s="171"/>
      <c r="P427" s="149">
        <f t="shared" si="284"/>
        <v>0</v>
      </c>
      <c r="Q427" s="147" t="str">
        <f t="shared" si="294"/>
        <v/>
      </c>
      <c r="R427" s="147" t="str">
        <f t="shared" si="266"/>
        <v/>
      </c>
      <c r="S427" s="147" t="str">
        <f t="shared" si="267"/>
        <v/>
      </c>
      <c r="T427" s="147" t="str">
        <f t="shared" si="268"/>
        <v/>
      </c>
      <c r="U427" s="147" t="str">
        <f t="shared" si="269"/>
        <v/>
      </c>
      <c r="V427" s="148" t="e">
        <f t="shared" si="270"/>
        <v>#VALUE!</v>
      </c>
      <c r="W427" s="149" t="str">
        <f t="shared" si="295"/>
        <v/>
      </c>
      <c r="X427" s="192"/>
      <c r="Y427" s="193"/>
      <c r="Z427" s="163"/>
      <c r="AA427" s="163"/>
      <c r="AB427" s="163"/>
      <c r="AC427" s="163"/>
      <c r="AD427" s="163"/>
      <c r="AE427" s="163"/>
      <c r="AF427" s="163"/>
      <c r="AG427" s="163"/>
      <c r="AH427" s="163"/>
      <c r="AI427" s="163"/>
      <c r="AJ427" s="163"/>
      <c r="AK427" s="163"/>
      <c r="AL427" s="154" t="str">
        <f t="shared" si="292"/>
        <v/>
      </c>
      <c r="AM427" s="47"/>
      <c r="AN427" s="149">
        <f t="shared" si="271"/>
        <v>0</v>
      </c>
      <c r="AP427" s="185">
        <f t="shared" si="285"/>
        <v>0</v>
      </c>
      <c r="AQ427" s="185">
        <f t="shared" si="286"/>
        <v>0</v>
      </c>
      <c r="AR427" s="186">
        <f t="shared" si="287"/>
        <v>0</v>
      </c>
      <c r="AS427" s="186">
        <f t="shared" si="273"/>
        <v>0</v>
      </c>
      <c r="AT427" s="186">
        <f t="shared" si="274"/>
        <v>0</v>
      </c>
      <c r="AU427" s="186">
        <f t="shared" si="275"/>
        <v>0</v>
      </c>
      <c r="AV427" s="186">
        <f t="shared" si="276"/>
        <v>0</v>
      </c>
      <c r="AW427" s="186">
        <f t="shared" si="277"/>
        <v>0</v>
      </c>
      <c r="AX427" s="186">
        <f t="shared" si="278"/>
        <v>0</v>
      </c>
      <c r="AY427" s="186">
        <f t="shared" si="279"/>
        <v>0</v>
      </c>
      <c r="AZ427" s="186">
        <f t="shared" si="280"/>
        <v>0</v>
      </c>
      <c r="BA427" s="186">
        <f t="shared" si="281"/>
        <v>0</v>
      </c>
      <c r="BB427" s="186">
        <f t="shared" si="282"/>
        <v>0</v>
      </c>
      <c r="BC427" s="186">
        <f t="shared" si="283"/>
        <v>0</v>
      </c>
    </row>
    <row r="428" spans="2:55" x14ac:dyDescent="0.3">
      <c r="B428" s="24">
        <v>423</v>
      </c>
      <c r="C428" s="32"/>
      <c r="D428" s="32"/>
      <c r="E428" s="30"/>
      <c r="F428" s="30"/>
      <c r="G428" s="32"/>
      <c r="H428" s="32"/>
      <c r="I428" s="222"/>
      <c r="J428" s="115"/>
      <c r="K428" s="115"/>
      <c r="L428" s="33"/>
      <c r="M428" s="170"/>
      <c r="N428" s="225"/>
      <c r="O428" s="225"/>
      <c r="P428" s="149">
        <f t="shared" si="284"/>
        <v>0</v>
      </c>
      <c r="Q428" s="147" t="str">
        <f t="shared" si="294"/>
        <v/>
      </c>
      <c r="R428" s="147" t="str">
        <f t="shared" si="266"/>
        <v/>
      </c>
      <c r="S428" s="147" t="str">
        <f t="shared" si="267"/>
        <v/>
      </c>
      <c r="T428" s="147" t="str">
        <f t="shared" si="268"/>
        <v/>
      </c>
      <c r="U428" s="147" t="str">
        <f t="shared" si="269"/>
        <v/>
      </c>
      <c r="V428" s="148" t="e">
        <f t="shared" si="270"/>
        <v>#VALUE!</v>
      </c>
      <c r="W428" s="149" t="str">
        <f t="shared" si="295"/>
        <v/>
      </c>
      <c r="X428" s="192"/>
      <c r="Y428" s="193"/>
      <c r="Z428" s="163"/>
      <c r="AA428" s="163"/>
      <c r="AB428" s="163"/>
      <c r="AC428" s="163"/>
      <c r="AD428" s="163"/>
      <c r="AE428" s="163"/>
      <c r="AF428" s="163"/>
      <c r="AG428" s="163"/>
      <c r="AH428" s="163"/>
      <c r="AI428" s="163"/>
      <c r="AJ428" s="163"/>
      <c r="AK428" s="163"/>
      <c r="AL428" s="154" t="str">
        <f t="shared" si="292"/>
        <v/>
      </c>
      <c r="AM428" s="47"/>
      <c r="AN428" s="147">
        <f t="shared" si="271"/>
        <v>0</v>
      </c>
      <c r="AP428" s="185">
        <f t="shared" si="285"/>
        <v>0</v>
      </c>
      <c r="AQ428" s="185">
        <f t="shared" si="286"/>
        <v>0</v>
      </c>
      <c r="AR428" s="186">
        <f t="shared" si="287"/>
        <v>0</v>
      </c>
      <c r="AS428" s="186">
        <f t="shared" si="273"/>
        <v>0</v>
      </c>
      <c r="AT428" s="186">
        <f t="shared" si="274"/>
        <v>0</v>
      </c>
      <c r="AU428" s="186">
        <f t="shared" si="275"/>
        <v>0</v>
      </c>
      <c r="AV428" s="186">
        <f t="shared" si="276"/>
        <v>0</v>
      </c>
      <c r="AW428" s="186">
        <f t="shared" si="277"/>
        <v>0</v>
      </c>
      <c r="AX428" s="186">
        <f t="shared" si="278"/>
        <v>0</v>
      </c>
      <c r="AY428" s="186">
        <f t="shared" si="279"/>
        <v>0</v>
      </c>
      <c r="AZ428" s="186">
        <f t="shared" si="280"/>
        <v>0</v>
      </c>
      <c r="BA428" s="186">
        <f t="shared" si="281"/>
        <v>0</v>
      </c>
      <c r="BB428" s="186">
        <f t="shared" si="282"/>
        <v>0</v>
      </c>
      <c r="BC428" s="186">
        <f t="shared" si="283"/>
        <v>0</v>
      </c>
    </row>
    <row r="429" spans="2:55" x14ac:dyDescent="0.3">
      <c r="B429" s="24">
        <v>424</v>
      </c>
      <c r="C429" s="32"/>
      <c r="D429" s="32"/>
      <c r="E429" s="32"/>
      <c r="F429" s="30"/>
      <c r="G429" s="32"/>
      <c r="H429" s="34"/>
      <c r="I429" s="222"/>
      <c r="J429" s="115"/>
      <c r="K429" s="115"/>
      <c r="L429" s="33"/>
      <c r="M429" s="170"/>
      <c r="N429" s="171"/>
      <c r="O429" s="171"/>
      <c r="P429" s="149">
        <f t="shared" si="284"/>
        <v>0</v>
      </c>
      <c r="Q429" s="147" t="str">
        <f t="shared" si="294"/>
        <v/>
      </c>
      <c r="R429" s="147" t="str">
        <f t="shared" si="266"/>
        <v/>
      </c>
      <c r="S429" s="147" t="str">
        <f t="shared" si="267"/>
        <v/>
      </c>
      <c r="T429" s="147" t="str">
        <f t="shared" si="268"/>
        <v/>
      </c>
      <c r="U429" s="147" t="str">
        <f t="shared" si="269"/>
        <v/>
      </c>
      <c r="V429" s="148" t="e">
        <f t="shared" si="270"/>
        <v>#VALUE!</v>
      </c>
      <c r="W429" s="149" t="str">
        <f t="shared" si="295"/>
        <v/>
      </c>
      <c r="X429" s="192"/>
      <c r="Y429" s="193"/>
      <c r="Z429" s="163"/>
      <c r="AA429" s="163"/>
      <c r="AB429" s="163"/>
      <c r="AC429" s="163"/>
      <c r="AD429" s="163"/>
      <c r="AE429" s="163"/>
      <c r="AF429" s="163"/>
      <c r="AG429" s="163"/>
      <c r="AH429" s="163"/>
      <c r="AI429" s="163"/>
      <c r="AJ429" s="163"/>
      <c r="AK429" s="163"/>
      <c r="AL429" s="154" t="str">
        <f t="shared" si="292"/>
        <v/>
      </c>
      <c r="AM429" s="47"/>
      <c r="AN429" s="149">
        <f t="shared" si="271"/>
        <v>0</v>
      </c>
      <c r="AP429" s="185">
        <f t="shared" si="285"/>
        <v>0</v>
      </c>
      <c r="AQ429" s="185">
        <f t="shared" si="286"/>
        <v>0</v>
      </c>
      <c r="AR429" s="186">
        <f t="shared" si="287"/>
        <v>0</v>
      </c>
      <c r="AS429" s="186">
        <f t="shared" si="273"/>
        <v>0</v>
      </c>
      <c r="AT429" s="186">
        <f t="shared" si="274"/>
        <v>0</v>
      </c>
      <c r="AU429" s="186">
        <f t="shared" si="275"/>
        <v>0</v>
      </c>
      <c r="AV429" s="186">
        <f t="shared" si="276"/>
        <v>0</v>
      </c>
      <c r="AW429" s="186">
        <f t="shared" si="277"/>
        <v>0</v>
      </c>
      <c r="AX429" s="186">
        <f t="shared" si="278"/>
        <v>0</v>
      </c>
      <c r="AY429" s="186">
        <f t="shared" si="279"/>
        <v>0</v>
      </c>
      <c r="AZ429" s="186">
        <f t="shared" si="280"/>
        <v>0</v>
      </c>
      <c r="BA429" s="186">
        <f t="shared" si="281"/>
        <v>0</v>
      </c>
      <c r="BB429" s="186">
        <f t="shared" si="282"/>
        <v>0</v>
      </c>
      <c r="BC429" s="186">
        <f t="shared" si="283"/>
        <v>0</v>
      </c>
    </row>
    <row r="430" spans="2:55" x14ac:dyDescent="0.3">
      <c r="B430" s="25">
        <v>425</v>
      </c>
      <c r="C430" s="32"/>
      <c r="D430" s="32"/>
      <c r="E430" s="32"/>
      <c r="F430" s="30"/>
      <c r="G430" s="34"/>
      <c r="H430" s="30"/>
      <c r="I430" s="222"/>
      <c r="J430" s="115"/>
      <c r="K430" s="115"/>
      <c r="L430" s="33"/>
      <c r="M430" s="170"/>
      <c r="N430" s="171"/>
      <c r="O430" s="171"/>
      <c r="P430" s="149">
        <f t="shared" si="284"/>
        <v>0</v>
      </c>
      <c r="Q430" s="147" t="str">
        <f t="shared" si="294"/>
        <v/>
      </c>
      <c r="R430" s="147" t="str">
        <f t="shared" si="266"/>
        <v/>
      </c>
      <c r="S430" s="147" t="str">
        <f t="shared" si="267"/>
        <v/>
      </c>
      <c r="T430" s="147" t="str">
        <f t="shared" si="268"/>
        <v/>
      </c>
      <c r="U430" s="147" t="str">
        <f t="shared" si="269"/>
        <v/>
      </c>
      <c r="V430" s="148" t="e">
        <f t="shared" si="270"/>
        <v>#VALUE!</v>
      </c>
      <c r="W430" s="149" t="str">
        <f t="shared" si="295"/>
        <v/>
      </c>
      <c r="X430" s="192"/>
      <c r="Y430" s="193"/>
      <c r="Z430" s="163"/>
      <c r="AA430" s="163"/>
      <c r="AB430" s="163"/>
      <c r="AC430" s="163"/>
      <c r="AD430" s="163"/>
      <c r="AE430" s="163"/>
      <c r="AF430" s="163"/>
      <c r="AG430" s="163"/>
      <c r="AH430" s="163"/>
      <c r="AI430" s="163"/>
      <c r="AJ430" s="163"/>
      <c r="AK430" s="163"/>
      <c r="AL430" s="154" t="str">
        <f t="shared" si="292"/>
        <v/>
      </c>
      <c r="AM430" s="47"/>
      <c r="AN430" s="149">
        <f t="shared" si="271"/>
        <v>0</v>
      </c>
      <c r="AP430" s="185">
        <f t="shared" si="285"/>
        <v>0</v>
      </c>
      <c r="AQ430" s="185">
        <f t="shared" si="286"/>
        <v>0</v>
      </c>
      <c r="AR430" s="186">
        <f t="shared" si="287"/>
        <v>0</v>
      </c>
      <c r="AS430" s="186">
        <f t="shared" si="273"/>
        <v>0</v>
      </c>
      <c r="AT430" s="186">
        <f t="shared" si="274"/>
        <v>0</v>
      </c>
      <c r="AU430" s="186">
        <f t="shared" si="275"/>
        <v>0</v>
      </c>
      <c r="AV430" s="186">
        <f t="shared" si="276"/>
        <v>0</v>
      </c>
      <c r="AW430" s="186">
        <f t="shared" si="277"/>
        <v>0</v>
      </c>
      <c r="AX430" s="186">
        <f t="shared" si="278"/>
        <v>0</v>
      </c>
      <c r="AY430" s="186">
        <f t="shared" si="279"/>
        <v>0</v>
      </c>
      <c r="AZ430" s="186">
        <f t="shared" si="280"/>
        <v>0</v>
      </c>
      <c r="BA430" s="186">
        <f t="shared" si="281"/>
        <v>0</v>
      </c>
      <c r="BB430" s="186">
        <f t="shared" si="282"/>
        <v>0</v>
      </c>
      <c r="BC430" s="186">
        <f t="shared" si="283"/>
        <v>0</v>
      </c>
    </row>
    <row r="431" spans="2:55" x14ac:dyDescent="0.3">
      <c r="B431" s="24">
        <v>426</v>
      </c>
      <c r="C431" s="34"/>
      <c r="D431" s="34"/>
      <c r="E431" s="34"/>
      <c r="F431" s="30"/>
      <c r="G431" s="32"/>
      <c r="H431" s="34"/>
      <c r="I431" s="222"/>
      <c r="J431" s="115"/>
      <c r="K431" s="115"/>
      <c r="L431" s="33"/>
      <c r="M431" s="170"/>
      <c r="N431" s="171"/>
      <c r="O431" s="171"/>
      <c r="P431" s="149">
        <f t="shared" si="284"/>
        <v>0</v>
      </c>
      <c r="Q431" s="147" t="str">
        <f t="shared" si="294"/>
        <v/>
      </c>
      <c r="R431" s="147" t="str">
        <f t="shared" si="266"/>
        <v/>
      </c>
      <c r="S431" s="147" t="str">
        <f t="shared" si="267"/>
        <v/>
      </c>
      <c r="T431" s="147" t="str">
        <f t="shared" si="268"/>
        <v/>
      </c>
      <c r="U431" s="147" t="str">
        <f t="shared" si="269"/>
        <v/>
      </c>
      <c r="V431" s="148" t="e">
        <f t="shared" si="270"/>
        <v>#VALUE!</v>
      </c>
      <c r="W431" s="149" t="str">
        <f t="shared" si="295"/>
        <v/>
      </c>
      <c r="X431" s="192"/>
      <c r="Y431" s="193"/>
      <c r="Z431" s="163"/>
      <c r="AA431" s="163"/>
      <c r="AB431" s="163"/>
      <c r="AC431" s="163"/>
      <c r="AD431" s="163"/>
      <c r="AE431" s="163"/>
      <c r="AF431" s="163"/>
      <c r="AG431" s="163"/>
      <c r="AH431" s="163"/>
      <c r="AI431" s="163"/>
      <c r="AJ431" s="163"/>
      <c r="AK431" s="163"/>
      <c r="AL431" s="154" t="str">
        <f t="shared" si="292"/>
        <v/>
      </c>
      <c r="AM431" s="47"/>
      <c r="AN431" s="149">
        <f t="shared" si="271"/>
        <v>0</v>
      </c>
      <c r="AP431" s="185">
        <f t="shared" si="285"/>
        <v>0</v>
      </c>
      <c r="AQ431" s="185">
        <f t="shared" si="286"/>
        <v>0</v>
      </c>
      <c r="AR431" s="186">
        <f t="shared" si="287"/>
        <v>0</v>
      </c>
      <c r="AS431" s="186">
        <f t="shared" si="273"/>
        <v>0</v>
      </c>
      <c r="AT431" s="186">
        <f t="shared" si="274"/>
        <v>0</v>
      </c>
      <c r="AU431" s="186">
        <f t="shared" si="275"/>
        <v>0</v>
      </c>
      <c r="AV431" s="186">
        <f t="shared" si="276"/>
        <v>0</v>
      </c>
      <c r="AW431" s="186">
        <f t="shared" si="277"/>
        <v>0</v>
      </c>
      <c r="AX431" s="186">
        <f t="shared" si="278"/>
        <v>0</v>
      </c>
      <c r="AY431" s="186">
        <f t="shared" si="279"/>
        <v>0</v>
      </c>
      <c r="AZ431" s="186">
        <f t="shared" si="280"/>
        <v>0</v>
      </c>
      <c r="BA431" s="186">
        <f t="shared" si="281"/>
        <v>0</v>
      </c>
      <c r="BB431" s="186">
        <f t="shared" si="282"/>
        <v>0</v>
      </c>
      <c r="BC431" s="186">
        <f t="shared" si="283"/>
        <v>0</v>
      </c>
    </row>
    <row r="432" spans="2:55" x14ac:dyDescent="0.3">
      <c r="B432" s="24">
        <v>427</v>
      </c>
      <c r="C432" s="34"/>
      <c r="D432" s="34"/>
      <c r="E432" s="34"/>
      <c r="F432" s="30"/>
      <c r="G432" s="30"/>
      <c r="H432" s="30"/>
      <c r="I432" s="222"/>
      <c r="J432" s="114"/>
      <c r="K432" s="272"/>
      <c r="L432" s="33"/>
      <c r="M432" s="170"/>
      <c r="N432" s="171"/>
      <c r="O432" s="171"/>
      <c r="P432" s="149">
        <f t="shared" si="284"/>
        <v>0</v>
      </c>
      <c r="Q432" s="147" t="str">
        <f t="shared" si="294"/>
        <v/>
      </c>
      <c r="R432" s="147" t="str">
        <f t="shared" si="266"/>
        <v/>
      </c>
      <c r="S432" s="147" t="str">
        <f t="shared" si="267"/>
        <v/>
      </c>
      <c r="T432" s="147" t="str">
        <f t="shared" si="268"/>
        <v/>
      </c>
      <c r="U432" s="147" t="str">
        <f t="shared" si="269"/>
        <v/>
      </c>
      <c r="V432" s="148" t="e">
        <f t="shared" si="270"/>
        <v>#VALUE!</v>
      </c>
      <c r="W432" s="149" t="str">
        <f t="shared" si="295"/>
        <v/>
      </c>
      <c r="X432" s="192"/>
      <c r="Y432" s="193"/>
      <c r="Z432" s="163"/>
      <c r="AA432" s="163"/>
      <c r="AB432" s="163"/>
      <c r="AC432" s="163"/>
      <c r="AD432" s="163"/>
      <c r="AE432" s="163"/>
      <c r="AF432" s="163"/>
      <c r="AG432" s="163"/>
      <c r="AH432" s="163"/>
      <c r="AI432" s="163"/>
      <c r="AJ432" s="163"/>
      <c r="AK432" s="163"/>
      <c r="AL432" s="154" t="str">
        <f t="shared" si="292"/>
        <v/>
      </c>
      <c r="AM432" s="47"/>
      <c r="AN432" s="149">
        <f t="shared" si="271"/>
        <v>0</v>
      </c>
      <c r="AP432" s="185">
        <f t="shared" si="285"/>
        <v>0</v>
      </c>
      <c r="AQ432" s="185">
        <f t="shared" si="286"/>
        <v>0</v>
      </c>
      <c r="AR432" s="186">
        <f t="shared" si="287"/>
        <v>0</v>
      </c>
      <c r="AS432" s="186">
        <f t="shared" si="273"/>
        <v>0</v>
      </c>
      <c r="AT432" s="186">
        <f t="shared" si="274"/>
        <v>0</v>
      </c>
      <c r="AU432" s="186">
        <f t="shared" si="275"/>
        <v>0</v>
      </c>
      <c r="AV432" s="186">
        <f t="shared" si="276"/>
        <v>0</v>
      </c>
      <c r="AW432" s="186">
        <f t="shared" si="277"/>
        <v>0</v>
      </c>
      <c r="AX432" s="186">
        <f t="shared" si="278"/>
        <v>0</v>
      </c>
      <c r="AY432" s="186">
        <f t="shared" si="279"/>
        <v>0</v>
      </c>
      <c r="AZ432" s="186">
        <f t="shared" si="280"/>
        <v>0</v>
      </c>
      <c r="BA432" s="186">
        <f t="shared" si="281"/>
        <v>0</v>
      </c>
      <c r="BB432" s="186">
        <f t="shared" si="282"/>
        <v>0</v>
      </c>
      <c r="BC432" s="186">
        <f t="shared" si="283"/>
        <v>0</v>
      </c>
    </row>
    <row r="433" spans="2:55" x14ac:dyDescent="0.3">
      <c r="B433" s="25">
        <v>428</v>
      </c>
      <c r="C433" s="40"/>
      <c r="D433" s="43"/>
      <c r="E433" s="30"/>
      <c r="F433" s="42"/>
      <c r="G433" s="40"/>
      <c r="H433" s="40"/>
      <c r="I433" s="222"/>
      <c r="J433" s="115"/>
      <c r="K433" s="115"/>
      <c r="L433" s="33"/>
      <c r="M433" s="170"/>
      <c r="N433" s="171"/>
      <c r="O433" s="171"/>
      <c r="P433" s="149">
        <f t="shared" si="284"/>
        <v>0</v>
      </c>
      <c r="Q433" s="147" t="str">
        <f t="shared" si="294"/>
        <v/>
      </c>
      <c r="R433" s="147" t="str">
        <f t="shared" si="266"/>
        <v/>
      </c>
      <c r="S433" s="147" t="str">
        <f t="shared" si="267"/>
        <v/>
      </c>
      <c r="T433" s="147" t="str">
        <f t="shared" si="268"/>
        <v/>
      </c>
      <c r="U433" s="147" t="str">
        <f t="shared" si="269"/>
        <v/>
      </c>
      <c r="V433" s="148" t="e">
        <f t="shared" si="270"/>
        <v>#VALUE!</v>
      </c>
      <c r="W433" s="149" t="str">
        <f t="shared" si="295"/>
        <v/>
      </c>
      <c r="X433" s="192"/>
      <c r="Y433" s="193"/>
      <c r="Z433" s="163"/>
      <c r="AA433" s="163"/>
      <c r="AB433" s="163"/>
      <c r="AC433" s="163"/>
      <c r="AD433" s="163"/>
      <c r="AE433" s="163"/>
      <c r="AF433" s="163"/>
      <c r="AG433" s="163"/>
      <c r="AH433" s="163"/>
      <c r="AI433" s="163"/>
      <c r="AJ433" s="163"/>
      <c r="AK433" s="163"/>
      <c r="AL433" s="154" t="str">
        <f t="shared" si="292"/>
        <v/>
      </c>
      <c r="AM433" s="47"/>
      <c r="AN433" s="149">
        <f t="shared" si="271"/>
        <v>0</v>
      </c>
      <c r="AP433" s="185">
        <f t="shared" si="285"/>
        <v>0</v>
      </c>
      <c r="AQ433" s="185">
        <f t="shared" si="286"/>
        <v>0</v>
      </c>
      <c r="AR433" s="186">
        <f t="shared" si="287"/>
        <v>0</v>
      </c>
      <c r="AS433" s="186">
        <f t="shared" si="273"/>
        <v>0</v>
      </c>
      <c r="AT433" s="186">
        <f t="shared" si="274"/>
        <v>0</v>
      </c>
      <c r="AU433" s="186">
        <f t="shared" si="275"/>
        <v>0</v>
      </c>
      <c r="AV433" s="186">
        <f t="shared" si="276"/>
        <v>0</v>
      </c>
      <c r="AW433" s="186">
        <f t="shared" si="277"/>
        <v>0</v>
      </c>
      <c r="AX433" s="186">
        <f t="shared" si="278"/>
        <v>0</v>
      </c>
      <c r="AY433" s="186">
        <f t="shared" si="279"/>
        <v>0</v>
      </c>
      <c r="AZ433" s="186">
        <f t="shared" si="280"/>
        <v>0</v>
      </c>
      <c r="BA433" s="186">
        <f t="shared" si="281"/>
        <v>0</v>
      </c>
      <c r="BB433" s="186">
        <f t="shared" si="282"/>
        <v>0</v>
      </c>
      <c r="BC433" s="186">
        <f t="shared" si="283"/>
        <v>0</v>
      </c>
    </row>
    <row r="434" spans="2:55" x14ac:dyDescent="0.3">
      <c r="B434" s="24">
        <v>429</v>
      </c>
      <c r="C434" s="40"/>
      <c r="D434" s="160"/>
      <c r="E434" s="33"/>
      <c r="F434" s="30"/>
      <c r="G434" s="40"/>
      <c r="H434" s="40"/>
      <c r="I434" s="222"/>
      <c r="J434" s="115"/>
      <c r="K434" s="115"/>
      <c r="L434" s="33"/>
      <c r="M434" s="170"/>
      <c r="N434" s="171"/>
      <c r="O434" s="171"/>
      <c r="P434" s="149">
        <f t="shared" si="284"/>
        <v>0</v>
      </c>
      <c r="Q434" s="147" t="str">
        <f t="shared" si="294"/>
        <v/>
      </c>
      <c r="R434" s="147" t="str">
        <f t="shared" si="266"/>
        <v/>
      </c>
      <c r="S434" s="147" t="str">
        <f t="shared" si="267"/>
        <v/>
      </c>
      <c r="T434" s="147" t="str">
        <f t="shared" si="268"/>
        <v/>
      </c>
      <c r="U434" s="147" t="str">
        <f t="shared" si="269"/>
        <v/>
      </c>
      <c r="V434" s="148" t="e">
        <f t="shared" si="270"/>
        <v>#VALUE!</v>
      </c>
      <c r="W434" s="149" t="str">
        <f t="shared" si="295"/>
        <v/>
      </c>
      <c r="X434" s="192"/>
      <c r="Y434" s="193"/>
      <c r="Z434" s="163"/>
      <c r="AA434" s="163"/>
      <c r="AB434" s="163"/>
      <c r="AC434" s="163"/>
      <c r="AD434" s="163"/>
      <c r="AE434" s="163"/>
      <c r="AF434" s="163"/>
      <c r="AG434" s="163"/>
      <c r="AH434" s="163"/>
      <c r="AI434" s="163"/>
      <c r="AJ434" s="163"/>
      <c r="AK434" s="163"/>
      <c r="AL434" s="154" t="str">
        <f t="shared" si="292"/>
        <v/>
      </c>
      <c r="AM434" s="47"/>
      <c r="AN434" s="149">
        <f t="shared" si="271"/>
        <v>0</v>
      </c>
      <c r="AP434" s="185">
        <f t="shared" si="285"/>
        <v>0</v>
      </c>
      <c r="AQ434" s="185">
        <f t="shared" si="286"/>
        <v>0</v>
      </c>
      <c r="AR434" s="186">
        <f t="shared" si="287"/>
        <v>0</v>
      </c>
      <c r="AS434" s="186">
        <f t="shared" si="273"/>
        <v>0</v>
      </c>
      <c r="AT434" s="186">
        <f t="shared" si="274"/>
        <v>0</v>
      </c>
      <c r="AU434" s="186">
        <f t="shared" si="275"/>
        <v>0</v>
      </c>
      <c r="AV434" s="186">
        <f t="shared" si="276"/>
        <v>0</v>
      </c>
      <c r="AW434" s="186">
        <f t="shared" si="277"/>
        <v>0</v>
      </c>
      <c r="AX434" s="186">
        <f t="shared" si="278"/>
        <v>0</v>
      </c>
      <c r="AY434" s="186">
        <f t="shared" si="279"/>
        <v>0</v>
      </c>
      <c r="AZ434" s="186">
        <f t="shared" si="280"/>
        <v>0</v>
      </c>
      <c r="BA434" s="186">
        <f t="shared" si="281"/>
        <v>0</v>
      </c>
      <c r="BB434" s="186">
        <f t="shared" si="282"/>
        <v>0</v>
      </c>
      <c r="BC434" s="186">
        <f t="shared" si="283"/>
        <v>0</v>
      </c>
    </row>
    <row r="435" spans="2:55" x14ac:dyDescent="0.3">
      <c r="B435" s="24">
        <v>430</v>
      </c>
      <c r="C435" s="40"/>
      <c r="D435" s="40"/>
      <c r="E435" s="34"/>
      <c r="F435" s="42"/>
      <c r="G435" s="40"/>
      <c r="H435" s="40"/>
      <c r="I435" s="222"/>
      <c r="J435" s="115"/>
      <c r="K435" s="115"/>
      <c r="L435" s="33"/>
      <c r="M435" s="170"/>
      <c r="N435" s="171"/>
      <c r="O435" s="171"/>
      <c r="P435" s="149">
        <f t="shared" si="284"/>
        <v>0</v>
      </c>
      <c r="Q435" s="147" t="str">
        <f t="shared" si="294"/>
        <v/>
      </c>
      <c r="R435" s="147" t="str">
        <f t="shared" si="266"/>
        <v/>
      </c>
      <c r="S435" s="147" t="str">
        <f t="shared" si="267"/>
        <v/>
      </c>
      <c r="T435" s="147" t="str">
        <f t="shared" si="268"/>
        <v/>
      </c>
      <c r="U435" s="147" t="str">
        <f t="shared" si="269"/>
        <v/>
      </c>
      <c r="V435" s="148" t="e">
        <f t="shared" si="270"/>
        <v>#VALUE!</v>
      </c>
      <c r="W435" s="149" t="str">
        <f t="shared" si="295"/>
        <v/>
      </c>
      <c r="X435" s="192"/>
      <c r="Y435" s="193"/>
      <c r="Z435" s="163"/>
      <c r="AA435" s="163"/>
      <c r="AB435" s="163"/>
      <c r="AC435" s="163"/>
      <c r="AD435" s="163"/>
      <c r="AE435" s="163"/>
      <c r="AF435" s="163"/>
      <c r="AG435" s="163"/>
      <c r="AH435" s="163"/>
      <c r="AI435" s="163"/>
      <c r="AJ435" s="163"/>
      <c r="AK435" s="163"/>
      <c r="AL435" s="154" t="str">
        <f t="shared" si="292"/>
        <v/>
      </c>
      <c r="AM435" s="47"/>
      <c r="AN435" s="149">
        <f t="shared" si="271"/>
        <v>0</v>
      </c>
      <c r="AP435" s="185">
        <f t="shared" si="285"/>
        <v>0</v>
      </c>
      <c r="AQ435" s="185">
        <f t="shared" si="286"/>
        <v>0</v>
      </c>
      <c r="AR435" s="186">
        <f t="shared" si="287"/>
        <v>0</v>
      </c>
      <c r="AS435" s="186">
        <f t="shared" si="273"/>
        <v>0</v>
      </c>
      <c r="AT435" s="186">
        <f t="shared" si="274"/>
        <v>0</v>
      </c>
      <c r="AU435" s="186">
        <f t="shared" si="275"/>
        <v>0</v>
      </c>
      <c r="AV435" s="186">
        <f t="shared" si="276"/>
        <v>0</v>
      </c>
      <c r="AW435" s="186">
        <f t="shared" si="277"/>
        <v>0</v>
      </c>
      <c r="AX435" s="186">
        <f t="shared" si="278"/>
        <v>0</v>
      </c>
      <c r="AY435" s="186">
        <f t="shared" si="279"/>
        <v>0</v>
      </c>
      <c r="AZ435" s="186">
        <f t="shared" si="280"/>
        <v>0</v>
      </c>
      <c r="BA435" s="186">
        <f t="shared" si="281"/>
        <v>0</v>
      </c>
      <c r="BB435" s="186">
        <f t="shared" si="282"/>
        <v>0</v>
      </c>
      <c r="BC435" s="186">
        <f t="shared" si="283"/>
        <v>0</v>
      </c>
    </row>
    <row r="436" spans="2:55" x14ac:dyDescent="0.3">
      <c r="B436" s="25">
        <v>431</v>
      </c>
      <c r="C436" s="40"/>
      <c r="D436" s="40"/>
      <c r="E436" s="34"/>
      <c r="F436" s="30"/>
      <c r="G436" s="32"/>
      <c r="H436" s="34"/>
      <c r="I436" s="222"/>
      <c r="J436" s="115"/>
      <c r="K436" s="115"/>
      <c r="L436" s="33"/>
      <c r="M436" s="170"/>
      <c r="N436" s="171"/>
      <c r="O436" s="171"/>
      <c r="P436" s="149">
        <f t="shared" si="284"/>
        <v>0</v>
      </c>
      <c r="Q436" s="147" t="str">
        <f t="shared" si="294"/>
        <v/>
      </c>
      <c r="R436" s="147" t="str">
        <f t="shared" si="266"/>
        <v/>
      </c>
      <c r="S436" s="147" t="str">
        <f t="shared" si="267"/>
        <v/>
      </c>
      <c r="T436" s="147" t="str">
        <f t="shared" si="268"/>
        <v/>
      </c>
      <c r="U436" s="147" t="str">
        <f t="shared" si="269"/>
        <v/>
      </c>
      <c r="V436" s="148" t="e">
        <f t="shared" si="270"/>
        <v>#VALUE!</v>
      </c>
      <c r="W436" s="149" t="str">
        <f t="shared" si="295"/>
        <v/>
      </c>
      <c r="X436" s="192"/>
      <c r="Y436" s="193"/>
      <c r="Z436" s="163"/>
      <c r="AA436" s="163"/>
      <c r="AB436" s="163"/>
      <c r="AC436" s="163"/>
      <c r="AD436" s="163"/>
      <c r="AE436" s="163"/>
      <c r="AF436" s="163"/>
      <c r="AG436" s="163"/>
      <c r="AH436" s="163"/>
      <c r="AI436" s="163"/>
      <c r="AJ436" s="163"/>
      <c r="AK436" s="163"/>
      <c r="AL436" s="154" t="str">
        <f t="shared" si="292"/>
        <v/>
      </c>
      <c r="AM436" s="47"/>
      <c r="AN436" s="149">
        <f t="shared" si="271"/>
        <v>0</v>
      </c>
      <c r="AP436" s="185">
        <f t="shared" si="285"/>
        <v>0</v>
      </c>
      <c r="AQ436" s="185">
        <f t="shared" si="286"/>
        <v>0</v>
      </c>
      <c r="AR436" s="186">
        <f t="shared" si="287"/>
        <v>0</v>
      </c>
      <c r="AS436" s="186">
        <f t="shared" si="273"/>
        <v>0</v>
      </c>
      <c r="AT436" s="186">
        <f t="shared" si="274"/>
        <v>0</v>
      </c>
      <c r="AU436" s="186">
        <f t="shared" si="275"/>
        <v>0</v>
      </c>
      <c r="AV436" s="186">
        <f t="shared" si="276"/>
        <v>0</v>
      </c>
      <c r="AW436" s="186">
        <f t="shared" si="277"/>
        <v>0</v>
      </c>
      <c r="AX436" s="186">
        <f t="shared" si="278"/>
        <v>0</v>
      </c>
      <c r="AY436" s="186">
        <f t="shared" si="279"/>
        <v>0</v>
      </c>
      <c r="AZ436" s="186">
        <f t="shared" si="280"/>
        <v>0</v>
      </c>
      <c r="BA436" s="186">
        <f t="shared" si="281"/>
        <v>0</v>
      </c>
      <c r="BB436" s="186">
        <f t="shared" si="282"/>
        <v>0</v>
      </c>
      <c r="BC436" s="186">
        <f t="shared" si="283"/>
        <v>0</v>
      </c>
    </row>
    <row r="437" spans="2:55" x14ac:dyDescent="0.3">
      <c r="B437" s="24">
        <v>432</v>
      </c>
      <c r="C437" s="40"/>
      <c r="D437" s="40"/>
      <c r="E437" s="34"/>
      <c r="F437" s="30"/>
      <c r="G437" s="32"/>
      <c r="H437" s="34"/>
      <c r="I437" s="222"/>
      <c r="J437" s="115"/>
      <c r="K437" s="115"/>
      <c r="L437" s="33"/>
      <c r="M437" s="170"/>
      <c r="N437" s="171"/>
      <c r="O437" s="171"/>
      <c r="P437" s="149">
        <f t="shared" si="284"/>
        <v>0</v>
      </c>
      <c r="Q437" s="147" t="str">
        <f t="shared" si="294"/>
        <v/>
      </c>
      <c r="R437" s="147" t="str">
        <f t="shared" si="266"/>
        <v/>
      </c>
      <c r="S437" s="147" t="str">
        <f t="shared" si="267"/>
        <v/>
      </c>
      <c r="T437" s="147" t="str">
        <f t="shared" si="268"/>
        <v/>
      </c>
      <c r="U437" s="147" t="str">
        <f t="shared" si="269"/>
        <v/>
      </c>
      <c r="V437" s="148" t="e">
        <f t="shared" si="270"/>
        <v>#VALUE!</v>
      </c>
      <c r="W437" s="149" t="str">
        <f t="shared" si="295"/>
        <v/>
      </c>
      <c r="X437" s="192"/>
      <c r="Y437" s="193"/>
      <c r="Z437" s="163"/>
      <c r="AA437" s="163"/>
      <c r="AB437" s="163"/>
      <c r="AC437" s="163"/>
      <c r="AD437" s="163"/>
      <c r="AE437" s="163"/>
      <c r="AF437" s="163"/>
      <c r="AG437" s="163"/>
      <c r="AH437" s="163"/>
      <c r="AI437" s="163"/>
      <c r="AJ437" s="163"/>
      <c r="AK437" s="163"/>
      <c r="AL437" s="154" t="str">
        <f t="shared" si="292"/>
        <v/>
      </c>
      <c r="AM437" s="47"/>
      <c r="AN437" s="149">
        <f t="shared" si="271"/>
        <v>0</v>
      </c>
      <c r="AP437" s="185">
        <f t="shared" si="285"/>
        <v>0</v>
      </c>
      <c r="AQ437" s="185">
        <f t="shared" si="286"/>
        <v>0</v>
      </c>
      <c r="AR437" s="186">
        <f t="shared" si="287"/>
        <v>0</v>
      </c>
      <c r="AS437" s="186">
        <f t="shared" si="273"/>
        <v>0</v>
      </c>
      <c r="AT437" s="186">
        <f t="shared" si="274"/>
        <v>0</v>
      </c>
      <c r="AU437" s="186">
        <f t="shared" si="275"/>
        <v>0</v>
      </c>
      <c r="AV437" s="186">
        <f t="shared" si="276"/>
        <v>0</v>
      </c>
      <c r="AW437" s="186">
        <f t="shared" si="277"/>
        <v>0</v>
      </c>
      <c r="AX437" s="186">
        <f t="shared" si="278"/>
        <v>0</v>
      </c>
      <c r="AY437" s="186">
        <f t="shared" si="279"/>
        <v>0</v>
      </c>
      <c r="AZ437" s="186">
        <f t="shared" si="280"/>
        <v>0</v>
      </c>
      <c r="BA437" s="186">
        <f t="shared" si="281"/>
        <v>0</v>
      </c>
      <c r="BB437" s="186">
        <f t="shared" si="282"/>
        <v>0</v>
      </c>
      <c r="BC437" s="186">
        <f t="shared" si="283"/>
        <v>0</v>
      </c>
    </row>
    <row r="438" spans="2:55" x14ac:dyDescent="0.3">
      <c r="B438" s="24">
        <v>433</v>
      </c>
      <c r="C438" s="32"/>
      <c r="D438" s="32"/>
      <c r="E438" s="34"/>
      <c r="F438" s="30"/>
      <c r="G438" s="32"/>
      <c r="H438" s="34"/>
      <c r="I438" s="222"/>
      <c r="J438" s="115"/>
      <c r="K438" s="115"/>
      <c r="L438" s="33"/>
      <c r="M438" s="170"/>
      <c r="N438" s="171"/>
      <c r="O438" s="171"/>
      <c r="P438" s="149">
        <f t="shared" si="284"/>
        <v>0</v>
      </c>
      <c r="Q438" s="147" t="str">
        <f t="shared" si="294"/>
        <v/>
      </c>
      <c r="R438" s="147" t="str">
        <f t="shared" si="266"/>
        <v/>
      </c>
      <c r="S438" s="147" t="str">
        <f t="shared" si="267"/>
        <v/>
      </c>
      <c r="T438" s="147" t="str">
        <f t="shared" si="268"/>
        <v/>
      </c>
      <c r="U438" s="147" t="str">
        <f t="shared" si="269"/>
        <v/>
      </c>
      <c r="V438" s="148" t="e">
        <f t="shared" si="270"/>
        <v>#VALUE!</v>
      </c>
      <c r="W438" s="149" t="str">
        <f t="shared" si="295"/>
        <v/>
      </c>
      <c r="X438" s="192"/>
      <c r="Y438" s="193"/>
      <c r="Z438" s="163"/>
      <c r="AA438" s="163"/>
      <c r="AB438" s="163"/>
      <c r="AC438" s="163"/>
      <c r="AD438" s="163"/>
      <c r="AE438" s="163"/>
      <c r="AF438" s="163"/>
      <c r="AG438" s="163"/>
      <c r="AH438" s="163"/>
      <c r="AI438" s="163"/>
      <c r="AJ438" s="163"/>
      <c r="AK438" s="163"/>
      <c r="AL438" s="154" t="str">
        <f t="shared" si="292"/>
        <v/>
      </c>
      <c r="AM438" s="47"/>
      <c r="AN438" s="149">
        <f t="shared" si="271"/>
        <v>0</v>
      </c>
      <c r="AP438" s="185">
        <f t="shared" si="285"/>
        <v>0</v>
      </c>
      <c r="AQ438" s="185">
        <f t="shared" si="286"/>
        <v>0</v>
      </c>
      <c r="AR438" s="186">
        <f t="shared" si="287"/>
        <v>0</v>
      </c>
      <c r="AS438" s="186">
        <f t="shared" si="273"/>
        <v>0</v>
      </c>
      <c r="AT438" s="186">
        <f t="shared" si="274"/>
        <v>0</v>
      </c>
      <c r="AU438" s="186">
        <f t="shared" si="275"/>
        <v>0</v>
      </c>
      <c r="AV438" s="186">
        <f t="shared" si="276"/>
        <v>0</v>
      </c>
      <c r="AW438" s="186">
        <f t="shared" si="277"/>
        <v>0</v>
      </c>
      <c r="AX438" s="186">
        <f t="shared" si="278"/>
        <v>0</v>
      </c>
      <c r="AY438" s="186">
        <f t="shared" si="279"/>
        <v>0</v>
      </c>
      <c r="AZ438" s="186">
        <f t="shared" si="280"/>
        <v>0</v>
      </c>
      <c r="BA438" s="186">
        <f t="shared" si="281"/>
        <v>0</v>
      </c>
      <c r="BB438" s="186">
        <f t="shared" si="282"/>
        <v>0</v>
      </c>
      <c r="BC438" s="186">
        <f t="shared" si="283"/>
        <v>0</v>
      </c>
    </row>
    <row r="439" spans="2:55" x14ac:dyDescent="0.3">
      <c r="B439" s="25">
        <v>434</v>
      </c>
      <c r="C439" s="34"/>
      <c r="D439" s="34"/>
      <c r="E439" s="34"/>
      <c r="F439" s="30"/>
      <c r="G439" s="32"/>
      <c r="H439" s="34"/>
      <c r="I439" s="222"/>
      <c r="J439" s="115"/>
      <c r="K439" s="115"/>
      <c r="L439" s="33"/>
      <c r="M439" s="170"/>
      <c r="N439" s="171"/>
      <c r="O439" s="171"/>
      <c r="P439" s="149">
        <f t="shared" si="284"/>
        <v>0</v>
      </c>
      <c r="Q439" s="147" t="str">
        <f t="shared" si="294"/>
        <v/>
      </c>
      <c r="R439" s="147" t="str">
        <f t="shared" si="266"/>
        <v/>
      </c>
      <c r="S439" s="147" t="str">
        <f t="shared" si="267"/>
        <v/>
      </c>
      <c r="T439" s="147" t="str">
        <f t="shared" si="268"/>
        <v/>
      </c>
      <c r="U439" s="147" t="str">
        <f t="shared" si="269"/>
        <v/>
      </c>
      <c r="V439" s="148" t="e">
        <f t="shared" si="270"/>
        <v>#VALUE!</v>
      </c>
      <c r="W439" s="149" t="str">
        <f t="shared" si="295"/>
        <v/>
      </c>
      <c r="X439" s="192"/>
      <c r="Y439" s="193"/>
      <c r="Z439" s="163"/>
      <c r="AA439" s="163"/>
      <c r="AB439" s="163"/>
      <c r="AC439" s="163"/>
      <c r="AD439" s="163"/>
      <c r="AE439" s="163"/>
      <c r="AF439" s="163"/>
      <c r="AG439" s="163"/>
      <c r="AH439" s="163"/>
      <c r="AI439" s="163"/>
      <c r="AJ439" s="163"/>
      <c r="AK439" s="163"/>
      <c r="AL439" s="154" t="str">
        <f t="shared" si="292"/>
        <v/>
      </c>
      <c r="AM439" s="47"/>
      <c r="AN439" s="149">
        <f t="shared" si="271"/>
        <v>0</v>
      </c>
      <c r="AP439" s="185">
        <f t="shared" si="285"/>
        <v>0</v>
      </c>
      <c r="AQ439" s="185">
        <f t="shared" si="286"/>
        <v>0</v>
      </c>
      <c r="AR439" s="186">
        <f t="shared" si="287"/>
        <v>0</v>
      </c>
      <c r="AS439" s="186">
        <f t="shared" si="273"/>
        <v>0</v>
      </c>
      <c r="AT439" s="186">
        <f t="shared" si="274"/>
        <v>0</v>
      </c>
      <c r="AU439" s="186">
        <f t="shared" si="275"/>
        <v>0</v>
      </c>
      <c r="AV439" s="186">
        <f t="shared" si="276"/>
        <v>0</v>
      </c>
      <c r="AW439" s="186">
        <f t="shared" si="277"/>
        <v>0</v>
      </c>
      <c r="AX439" s="186">
        <f t="shared" si="278"/>
        <v>0</v>
      </c>
      <c r="AY439" s="186">
        <f t="shared" si="279"/>
        <v>0</v>
      </c>
      <c r="AZ439" s="186">
        <f t="shared" si="280"/>
        <v>0</v>
      </c>
      <c r="BA439" s="186">
        <f t="shared" si="281"/>
        <v>0</v>
      </c>
      <c r="BB439" s="186">
        <f t="shared" si="282"/>
        <v>0</v>
      </c>
      <c r="BC439" s="186">
        <f t="shared" si="283"/>
        <v>0</v>
      </c>
    </row>
    <row r="440" spans="2:55" x14ac:dyDescent="0.3">
      <c r="B440" s="24">
        <v>435</v>
      </c>
      <c r="C440" s="34"/>
      <c r="D440" s="34"/>
      <c r="E440" s="34"/>
      <c r="F440" s="30"/>
      <c r="G440" s="32"/>
      <c r="H440" s="34"/>
      <c r="I440" s="222"/>
      <c r="J440" s="115"/>
      <c r="K440" s="115"/>
      <c r="L440" s="33"/>
      <c r="M440" s="170"/>
      <c r="N440" s="171"/>
      <c r="O440" s="171"/>
      <c r="P440" s="149">
        <f t="shared" si="284"/>
        <v>0</v>
      </c>
      <c r="Q440" s="147" t="str">
        <f t="shared" si="294"/>
        <v/>
      </c>
      <c r="R440" s="147" t="str">
        <f t="shared" si="266"/>
        <v/>
      </c>
      <c r="S440" s="147" t="str">
        <f t="shared" si="267"/>
        <v/>
      </c>
      <c r="T440" s="147" t="str">
        <f t="shared" si="268"/>
        <v/>
      </c>
      <c r="U440" s="147" t="str">
        <f t="shared" si="269"/>
        <v/>
      </c>
      <c r="V440" s="148" t="e">
        <f t="shared" si="270"/>
        <v>#VALUE!</v>
      </c>
      <c r="W440" s="149" t="str">
        <f t="shared" si="295"/>
        <v/>
      </c>
      <c r="X440" s="197"/>
      <c r="Y440" s="198"/>
      <c r="Z440" s="199"/>
      <c r="AA440" s="199"/>
      <c r="AB440" s="199"/>
      <c r="AC440" s="199"/>
      <c r="AD440" s="199"/>
      <c r="AE440" s="199"/>
      <c r="AF440" s="199"/>
      <c r="AG440" s="199"/>
      <c r="AH440" s="199"/>
      <c r="AI440" s="199"/>
      <c r="AJ440" s="199"/>
      <c r="AK440" s="199"/>
      <c r="AL440" s="154" t="str">
        <f t="shared" si="292"/>
        <v/>
      </c>
      <c r="AM440" s="47"/>
      <c r="AN440" s="149">
        <f t="shared" si="271"/>
        <v>0</v>
      </c>
      <c r="AP440" s="185">
        <f t="shared" si="285"/>
        <v>0</v>
      </c>
      <c r="AQ440" s="185">
        <f t="shared" si="286"/>
        <v>0</v>
      </c>
      <c r="AR440" s="186">
        <f t="shared" si="287"/>
        <v>0</v>
      </c>
      <c r="AS440" s="186">
        <f t="shared" si="273"/>
        <v>0</v>
      </c>
      <c r="AT440" s="186">
        <f t="shared" si="274"/>
        <v>0</v>
      </c>
      <c r="AU440" s="186">
        <f t="shared" si="275"/>
        <v>0</v>
      </c>
      <c r="AV440" s="186">
        <f t="shared" si="276"/>
        <v>0</v>
      </c>
      <c r="AW440" s="186">
        <f t="shared" si="277"/>
        <v>0</v>
      </c>
      <c r="AX440" s="186">
        <f t="shared" si="278"/>
        <v>0</v>
      </c>
      <c r="AY440" s="186">
        <f t="shared" si="279"/>
        <v>0</v>
      </c>
      <c r="AZ440" s="186">
        <f t="shared" si="280"/>
        <v>0</v>
      </c>
      <c r="BA440" s="186">
        <f t="shared" si="281"/>
        <v>0</v>
      </c>
      <c r="BB440" s="186">
        <f t="shared" si="282"/>
        <v>0</v>
      </c>
      <c r="BC440" s="186">
        <f t="shared" si="283"/>
        <v>0</v>
      </c>
    </row>
    <row r="441" spans="2:55" x14ac:dyDescent="0.3">
      <c r="B441" s="24">
        <v>436</v>
      </c>
      <c r="C441" s="34"/>
      <c r="D441" s="34"/>
      <c r="E441" s="34"/>
      <c r="F441" s="30"/>
      <c r="G441" s="32"/>
      <c r="H441" s="34"/>
      <c r="I441" s="222"/>
      <c r="J441" s="116"/>
      <c r="K441" s="116"/>
      <c r="L441" s="35"/>
      <c r="M441" s="228"/>
      <c r="N441" s="171"/>
      <c r="O441" s="171"/>
      <c r="P441" s="149">
        <f t="shared" si="284"/>
        <v>0</v>
      </c>
      <c r="Q441" s="147" t="str">
        <f t="shared" si="294"/>
        <v/>
      </c>
      <c r="R441" s="147" t="str">
        <f t="shared" si="266"/>
        <v/>
      </c>
      <c r="S441" s="147" t="str">
        <f t="shared" si="267"/>
        <v/>
      </c>
      <c r="T441" s="147" t="str">
        <f t="shared" si="268"/>
        <v/>
      </c>
      <c r="U441" s="147" t="str">
        <f t="shared" si="269"/>
        <v/>
      </c>
      <c r="V441" s="148" t="e">
        <f t="shared" si="270"/>
        <v>#VALUE!</v>
      </c>
      <c r="W441" s="149" t="str">
        <f t="shared" si="295"/>
        <v/>
      </c>
      <c r="X441" s="192"/>
      <c r="Y441" s="193"/>
      <c r="Z441" s="163"/>
      <c r="AA441" s="163"/>
      <c r="AB441" s="163"/>
      <c r="AC441" s="163"/>
      <c r="AD441" s="163"/>
      <c r="AE441" s="163"/>
      <c r="AF441" s="163"/>
      <c r="AG441" s="163"/>
      <c r="AH441" s="163"/>
      <c r="AI441" s="163"/>
      <c r="AJ441" s="163"/>
      <c r="AK441" s="163"/>
      <c r="AL441" s="154" t="str">
        <f t="shared" si="292"/>
        <v/>
      </c>
      <c r="AM441" s="47"/>
      <c r="AN441" s="149">
        <f t="shared" si="271"/>
        <v>0</v>
      </c>
      <c r="AP441" s="185">
        <f t="shared" si="285"/>
        <v>0</v>
      </c>
      <c r="AQ441" s="185">
        <f t="shared" si="286"/>
        <v>0</v>
      </c>
      <c r="AR441" s="186">
        <f t="shared" si="287"/>
        <v>0</v>
      </c>
      <c r="AS441" s="186">
        <f t="shared" si="273"/>
        <v>0</v>
      </c>
      <c r="AT441" s="186">
        <f t="shared" si="274"/>
        <v>0</v>
      </c>
      <c r="AU441" s="186">
        <f t="shared" si="275"/>
        <v>0</v>
      </c>
      <c r="AV441" s="186">
        <f t="shared" si="276"/>
        <v>0</v>
      </c>
      <c r="AW441" s="186">
        <f t="shared" si="277"/>
        <v>0</v>
      </c>
      <c r="AX441" s="186">
        <f t="shared" si="278"/>
        <v>0</v>
      </c>
      <c r="AY441" s="186">
        <f t="shared" si="279"/>
        <v>0</v>
      </c>
      <c r="AZ441" s="186">
        <f t="shared" si="280"/>
        <v>0</v>
      </c>
      <c r="BA441" s="186">
        <f t="shared" si="281"/>
        <v>0</v>
      </c>
      <c r="BB441" s="186">
        <f t="shared" si="282"/>
        <v>0</v>
      </c>
      <c r="BC441" s="186">
        <f t="shared" si="283"/>
        <v>0</v>
      </c>
    </row>
    <row r="442" spans="2:55" x14ac:dyDescent="0.3">
      <c r="B442" s="25">
        <v>437</v>
      </c>
      <c r="C442" s="34"/>
      <c r="D442" s="32"/>
      <c r="E442" s="32"/>
      <c r="F442" s="30"/>
      <c r="G442" s="34"/>
      <c r="H442" s="34"/>
      <c r="I442" s="222"/>
      <c r="J442" s="115"/>
      <c r="K442" s="115"/>
      <c r="L442" s="33"/>
      <c r="M442" s="170"/>
      <c r="N442" s="171"/>
      <c r="O442" s="171"/>
      <c r="P442" s="149">
        <f t="shared" si="284"/>
        <v>0</v>
      </c>
      <c r="Q442" s="147" t="str">
        <f t="shared" si="294"/>
        <v/>
      </c>
      <c r="R442" s="147" t="str">
        <f t="shared" si="266"/>
        <v/>
      </c>
      <c r="S442" s="147" t="str">
        <f t="shared" si="267"/>
        <v/>
      </c>
      <c r="T442" s="147" t="str">
        <f t="shared" si="268"/>
        <v/>
      </c>
      <c r="U442" s="147" t="str">
        <f t="shared" si="269"/>
        <v/>
      </c>
      <c r="V442" s="148" t="e">
        <f t="shared" si="270"/>
        <v>#VALUE!</v>
      </c>
      <c r="W442" s="149" t="str">
        <f t="shared" si="295"/>
        <v/>
      </c>
      <c r="X442" s="192"/>
      <c r="Y442" s="193"/>
      <c r="Z442" s="163"/>
      <c r="AA442" s="163"/>
      <c r="AB442" s="163"/>
      <c r="AC442" s="163"/>
      <c r="AD442" s="163"/>
      <c r="AE442" s="163"/>
      <c r="AF442" s="163"/>
      <c r="AG442" s="163"/>
      <c r="AH442" s="163"/>
      <c r="AI442" s="163"/>
      <c r="AJ442" s="163"/>
      <c r="AK442" s="163"/>
      <c r="AL442" s="154" t="str">
        <f t="shared" si="292"/>
        <v/>
      </c>
      <c r="AM442" s="47"/>
      <c r="AN442" s="149">
        <f t="shared" si="271"/>
        <v>0</v>
      </c>
      <c r="AP442" s="185">
        <f t="shared" si="285"/>
        <v>0</v>
      </c>
      <c r="AQ442" s="185">
        <f t="shared" si="286"/>
        <v>0</v>
      </c>
      <c r="AR442" s="186">
        <f t="shared" si="287"/>
        <v>0</v>
      </c>
      <c r="AS442" s="186">
        <f t="shared" si="273"/>
        <v>0</v>
      </c>
      <c r="AT442" s="186">
        <f t="shared" si="274"/>
        <v>0</v>
      </c>
      <c r="AU442" s="186">
        <f t="shared" si="275"/>
        <v>0</v>
      </c>
      <c r="AV442" s="186">
        <f t="shared" si="276"/>
        <v>0</v>
      </c>
      <c r="AW442" s="186">
        <f t="shared" si="277"/>
        <v>0</v>
      </c>
      <c r="AX442" s="186">
        <f t="shared" si="278"/>
        <v>0</v>
      </c>
      <c r="AY442" s="186">
        <f t="shared" si="279"/>
        <v>0</v>
      </c>
      <c r="AZ442" s="186">
        <f t="shared" si="280"/>
        <v>0</v>
      </c>
      <c r="BA442" s="186">
        <f t="shared" si="281"/>
        <v>0</v>
      </c>
      <c r="BB442" s="186">
        <f t="shared" si="282"/>
        <v>0</v>
      </c>
      <c r="BC442" s="186">
        <f t="shared" si="283"/>
        <v>0</v>
      </c>
    </row>
    <row r="443" spans="2:55" x14ac:dyDescent="0.3">
      <c r="B443" s="24">
        <v>438</v>
      </c>
      <c r="C443" s="34"/>
      <c r="D443" s="32"/>
      <c r="E443" s="32"/>
      <c r="F443" s="30"/>
      <c r="G443" s="34"/>
      <c r="H443" s="34"/>
      <c r="I443" s="222"/>
      <c r="J443" s="146"/>
      <c r="K443" s="146"/>
      <c r="L443" s="33"/>
      <c r="M443" s="170"/>
      <c r="N443" s="171"/>
      <c r="O443" s="171"/>
      <c r="P443" s="149">
        <f t="shared" si="284"/>
        <v>0</v>
      </c>
      <c r="Q443" s="147" t="str">
        <f t="shared" si="294"/>
        <v/>
      </c>
      <c r="R443" s="147" t="str">
        <f t="shared" si="266"/>
        <v/>
      </c>
      <c r="S443" s="147" t="str">
        <f t="shared" si="267"/>
        <v/>
      </c>
      <c r="T443" s="147" t="str">
        <f t="shared" si="268"/>
        <v/>
      </c>
      <c r="U443" s="147" t="str">
        <f t="shared" si="269"/>
        <v/>
      </c>
      <c r="V443" s="148" t="e">
        <f t="shared" si="270"/>
        <v>#VALUE!</v>
      </c>
      <c r="W443" s="149" t="str">
        <f t="shared" si="295"/>
        <v/>
      </c>
      <c r="X443" s="192"/>
      <c r="Y443" s="193"/>
      <c r="Z443" s="163"/>
      <c r="AA443" s="163"/>
      <c r="AB443" s="163"/>
      <c r="AC443" s="163"/>
      <c r="AD443" s="163"/>
      <c r="AE443" s="163"/>
      <c r="AF443" s="163"/>
      <c r="AG443" s="163"/>
      <c r="AH443" s="163"/>
      <c r="AI443" s="163"/>
      <c r="AJ443" s="163"/>
      <c r="AK443" s="163"/>
      <c r="AL443" s="154" t="str">
        <f t="shared" si="292"/>
        <v/>
      </c>
      <c r="AM443" s="47"/>
      <c r="AN443" s="149">
        <f t="shared" si="271"/>
        <v>0</v>
      </c>
      <c r="AP443" s="185">
        <f t="shared" si="285"/>
        <v>0</v>
      </c>
      <c r="AQ443" s="185">
        <f t="shared" si="286"/>
        <v>0</v>
      </c>
      <c r="AR443" s="186">
        <f t="shared" si="287"/>
        <v>0</v>
      </c>
      <c r="AS443" s="186">
        <f t="shared" si="273"/>
        <v>0</v>
      </c>
      <c r="AT443" s="186">
        <f t="shared" si="274"/>
        <v>0</v>
      </c>
      <c r="AU443" s="186">
        <f t="shared" si="275"/>
        <v>0</v>
      </c>
      <c r="AV443" s="186">
        <f t="shared" si="276"/>
        <v>0</v>
      </c>
      <c r="AW443" s="186">
        <f t="shared" si="277"/>
        <v>0</v>
      </c>
      <c r="AX443" s="186">
        <f t="shared" si="278"/>
        <v>0</v>
      </c>
      <c r="AY443" s="186">
        <f t="shared" si="279"/>
        <v>0</v>
      </c>
      <c r="AZ443" s="186">
        <f t="shared" si="280"/>
        <v>0</v>
      </c>
      <c r="BA443" s="186">
        <f t="shared" si="281"/>
        <v>0</v>
      </c>
      <c r="BB443" s="186">
        <f t="shared" si="282"/>
        <v>0</v>
      </c>
      <c r="BC443" s="186">
        <f t="shared" si="283"/>
        <v>0</v>
      </c>
    </row>
    <row r="444" spans="2:55" x14ac:dyDescent="0.3">
      <c r="B444" s="24">
        <v>439</v>
      </c>
      <c r="C444" s="34"/>
      <c r="D444" s="32"/>
      <c r="E444" s="32"/>
      <c r="F444" s="30"/>
      <c r="G444" s="34"/>
      <c r="H444" s="34"/>
      <c r="I444" s="222"/>
      <c r="J444" s="115"/>
      <c r="K444" s="115"/>
      <c r="L444" s="33"/>
      <c r="M444" s="170"/>
      <c r="N444" s="171"/>
      <c r="O444" s="171"/>
      <c r="P444" s="149">
        <f t="shared" si="284"/>
        <v>0</v>
      </c>
      <c r="Q444" s="147" t="str">
        <f t="shared" si="294"/>
        <v/>
      </c>
      <c r="R444" s="147" t="str">
        <f t="shared" si="266"/>
        <v/>
      </c>
      <c r="S444" s="147" t="str">
        <f t="shared" si="267"/>
        <v/>
      </c>
      <c r="T444" s="147" t="str">
        <f t="shared" si="268"/>
        <v/>
      </c>
      <c r="U444" s="147" t="str">
        <f t="shared" si="269"/>
        <v/>
      </c>
      <c r="V444" s="148" t="e">
        <f t="shared" si="270"/>
        <v>#VALUE!</v>
      </c>
      <c r="W444" s="149" t="str">
        <f t="shared" si="295"/>
        <v/>
      </c>
      <c r="X444" s="192"/>
      <c r="Y444" s="193"/>
      <c r="Z444" s="163"/>
      <c r="AA444" s="163"/>
      <c r="AB444" s="163"/>
      <c r="AC444" s="163"/>
      <c r="AD444" s="163"/>
      <c r="AE444" s="163"/>
      <c r="AF444" s="163"/>
      <c r="AG444" s="163"/>
      <c r="AH444" s="163"/>
      <c r="AI444" s="163"/>
      <c r="AJ444" s="163"/>
      <c r="AK444" s="163"/>
      <c r="AL444" s="154" t="str">
        <f t="shared" si="292"/>
        <v/>
      </c>
      <c r="AM444" s="47"/>
      <c r="AN444" s="149">
        <f t="shared" si="271"/>
        <v>0</v>
      </c>
      <c r="AP444" s="185">
        <f t="shared" si="285"/>
        <v>0</v>
      </c>
      <c r="AQ444" s="185">
        <f t="shared" si="286"/>
        <v>0</v>
      </c>
      <c r="AR444" s="186">
        <f t="shared" si="287"/>
        <v>0</v>
      </c>
      <c r="AS444" s="186">
        <f t="shared" si="273"/>
        <v>0</v>
      </c>
      <c r="AT444" s="186">
        <f t="shared" si="274"/>
        <v>0</v>
      </c>
      <c r="AU444" s="186">
        <f t="shared" si="275"/>
        <v>0</v>
      </c>
      <c r="AV444" s="186">
        <f t="shared" si="276"/>
        <v>0</v>
      </c>
      <c r="AW444" s="186">
        <f t="shared" si="277"/>
        <v>0</v>
      </c>
      <c r="AX444" s="186">
        <f t="shared" si="278"/>
        <v>0</v>
      </c>
      <c r="AY444" s="186">
        <f t="shared" si="279"/>
        <v>0</v>
      </c>
      <c r="AZ444" s="186">
        <f t="shared" si="280"/>
        <v>0</v>
      </c>
      <c r="BA444" s="186">
        <f t="shared" si="281"/>
        <v>0</v>
      </c>
      <c r="BB444" s="186">
        <f t="shared" si="282"/>
        <v>0</v>
      </c>
      <c r="BC444" s="186">
        <f t="shared" si="283"/>
        <v>0</v>
      </c>
    </row>
    <row r="445" spans="2:55" x14ac:dyDescent="0.3">
      <c r="B445" s="25">
        <v>440</v>
      </c>
      <c r="C445" s="34"/>
      <c r="D445" s="34"/>
      <c r="E445" s="34"/>
      <c r="F445" s="30"/>
      <c r="G445" s="34"/>
      <c r="H445" s="34"/>
      <c r="I445" s="222"/>
      <c r="J445" s="115"/>
      <c r="K445" s="115"/>
      <c r="L445" s="33"/>
      <c r="M445" s="170"/>
      <c r="N445" s="171"/>
      <c r="O445" s="171"/>
      <c r="P445" s="149">
        <f t="shared" si="284"/>
        <v>0</v>
      </c>
      <c r="Q445" s="147" t="str">
        <f t="shared" ref="Q445:Q448" si="296">IF(N445="","",IF(N445="","",IF(N445-P445="","",N445-P445)))</f>
        <v/>
      </c>
      <c r="R445" s="147" t="str">
        <f t="shared" si="266"/>
        <v/>
      </c>
      <c r="S445" s="147" t="str">
        <f t="shared" si="267"/>
        <v/>
      </c>
      <c r="T445" s="147" t="str">
        <f t="shared" si="268"/>
        <v/>
      </c>
      <c r="U445" s="147" t="str">
        <f t="shared" si="269"/>
        <v/>
      </c>
      <c r="V445" s="148" t="e">
        <f t="shared" si="270"/>
        <v>#VALUE!</v>
      </c>
      <c r="W445" s="149" t="str">
        <f t="shared" si="295"/>
        <v/>
      </c>
      <c r="X445" s="192"/>
      <c r="Y445" s="193"/>
      <c r="Z445" s="163"/>
      <c r="AA445" s="163"/>
      <c r="AB445" s="163"/>
      <c r="AC445" s="163"/>
      <c r="AD445" s="163"/>
      <c r="AE445" s="163"/>
      <c r="AF445" s="163"/>
      <c r="AG445" s="163"/>
      <c r="AH445" s="163"/>
      <c r="AI445" s="163"/>
      <c r="AJ445" s="163"/>
      <c r="AK445" s="163"/>
      <c r="AL445" s="154" t="str">
        <f t="shared" si="292"/>
        <v/>
      </c>
      <c r="AM445" s="47"/>
      <c r="AN445" s="149">
        <f t="shared" si="271"/>
        <v>0</v>
      </c>
      <c r="AP445" s="185">
        <f t="shared" si="285"/>
        <v>0</v>
      </c>
      <c r="AQ445" s="185">
        <f t="shared" si="286"/>
        <v>0</v>
      </c>
      <c r="AR445" s="186">
        <f t="shared" si="287"/>
        <v>0</v>
      </c>
      <c r="AS445" s="186">
        <f t="shared" si="273"/>
        <v>0</v>
      </c>
      <c r="AT445" s="186">
        <f t="shared" si="274"/>
        <v>0</v>
      </c>
      <c r="AU445" s="186">
        <f t="shared" si="275"/>
        <v>0</v>
      </c>
      <c r="AV445" s="186">
        <f t="shared" si="276"/>
        <v>0</v>
      </c>
      <c r="AW445" s="186">
        <f t="shared" si="277"/>
        <v>0</v>
      </c>
      <c r="AX445" s="186">
        <f t="shared" si="278"/>
        <v>0</v>
      </c>
      <c r="AY445" s="186">
        <f t="shared" si="279"/>
        <v>0</v>
      </c>
      <c r="AZ445" s="186">
        <f t="shared" si="280"/>
        <v>0</v>
      </c>
      <c r="BA445" s="186">
        <f t="shared" si="281"/>
        <v>0</v>
      </c>
      <c r="BB445" s="186">
        <f t="shared" si="282"/>
        <v>0</v>
      </c>
      <c r="BC445" s="186">
        <f t="shared" si="283"/>
        <v>0</v>
      </c>
    </row>
    <row r="446" spans="2:55" x14ac:dyDescent="0.3">
      <c r="B446" s="24">
        <v>441</v>
      </c>
      <c r="C446" s="34"/>
      <c r="D446" s="34"/>
      <c r="E446" s="34"/>
      <c r="F446" s="30"/>
      <c r="G446" s="34"/>
      <c r="H446" s="34"/>
      <c r="I446" s="222"/>
      <c r="J446" s="115"/>
      <c r="K446" s="115"/>
      <c r="L446" s="33"/>
      <c r="M446" s="170"/>
      <c r="N446" s="171"/>
      <c r="O446" s="171"/>
      <c r="P446" s="149">
        <f t="shared" si="284"/>
        <v>0</v>
      </c>
      <c r="Q446" s="147" t="str">
        <f t="shared" si="296"/>
        <v/>
      </c>
      <c r="R446" s="147" t="str">
        <f t="shared" si="266"/>
        <v/>
      </c>
      <c r="S446" s="147" t="str">
        <f t="shared" si="267"/>
        <v/>
      </c>
      <c r="T446" s="147" t="str">
        <f t="shared" si="268"/>
        <v/>
      </c>
      <c r="U446" s="147" t="str">
        <f t="shared" si="269"/>
        <v/>
      </c>
      <c r="V446" s="148" t="e">
        <f t="shared" si="270"/>
        <v>#VALUE!</v>
      </c>
      <c r="W446" s="149" t="str">
        <f t="shared" si="295"/>
        <v/>
      </c>
      <c r="X446" s="192"/>
      <c r="Y446" s="193"/>
      <c r="Z446" s="163"/>
      <c r="AA446" s="163"/>
      <c r="AB446" s="163"/>
      <c r="AC446" s="163"/>
      <c r="AD446" s="163"/>
      <c r="AE446" s="163"/>
      <c r="AF446" s="163"/>
      <c r="AG446" s="163"/>
      <c r="AH446" s="163"/>
      <c r="AI446" s="163"/>
      <c r="AJ446" s="163"/>
      <c r="AK446" s="163"/>
      <c r="AL446" s="154" t="str">
        <f t="shared" si="292"/>
        <v/>
      </c>
      <c r="AM446" s="47"/>
      <c r="AN446" s="149">
        <f t="shared" si="271"/>
        <v>0</v>
      </c>
      <c r="AP446" s="185">
        <f t="shared" si="285"/>
        <v>0</v>
      </c>
      <c r="AQ446" s="185">
        <f t="shared" si="286"/>
        <v>0</v>
      </c>
      <c r="AR446" s="186">
        <f t="shared" si="287"/>
        <v>0</v>
      </c>
      <c r="AS446" s="186">
        <f t="shared" si="273"/>
        <v>0</v>
      </c>
      <c r="AT446" s="186">
        <f t="shared" si="274"/>
        <v>0</v>
      </c>
      <c r="AU446" s="186">
        <f t="shared" si="275"/>
        <v>0</v>
      </c>
      <c r="AV446" s="186">
        <f t="shared" si="276"/>
        <v>0</v>
      </c>
      <c r="AW446" s="186">
        <f t="shared" si="277"/>
        <v>0</v>
      </c>
      <c r="AX446" s="186">
        <f t="shared" si="278"/>
        <v>0</v>
      </c>
      <c r="AY446" s="186">
        <f t="shared" si="279"/>
        <v>0</v>
      </c>
      <c r="AZ446" s="186">
        <f t="shared" si="280"/>
        <v>0</v>
      </c>
      <c r="BA446" s="186">
        <f t="shared" si="281"/>
        <v>0</v>
      </c>
      <c r="BB446" s="186">
        <f t="shared" si="282"/>
        <v>0</v>
      </c>
      <c r="BC446" s="186">
        <f t="shared" si="283"/>
        <v>0</v>
      </c>
    </row>
    <row r="447" spans="2:55" x14ac:dyDescent="0.3">
      <c r="B447" s="24">
        <v>442</v>
      </c>
      <c r="C447" s="34"/>
      <c r="D447" s="34"/>
      <c r="E447" s="34"/>
      <c r="F447" s="30"/>
      <c r="G447" s="34"/>
      <c r="H447" s="34"/>
      <c r="I447" s="222"/>
      <c r="J447" s="115"/>
      <c r="K447" s="115"/>
      <c r="L447" s="33"/>
      <c r="M447" s="170"/>
      <c r="N447" s="171"/>
      <c r="O447" s="171"/>
      <c r="P447" s="149">
        <f t="shared" si="284"/>
        <v>0</v>
      </c>
      <c r="Q447" s="147" t="str">
        <f t="shared" si="296"/>
        <v/>
      </c>
      <c r="R447" s="147" t="str">
        <f t="shared" si="266"/>
        <v/>
      </c>
      <c r="S447" s="147" t="str">
        <f t="shared" si="267"/>
        <v/>
      </c>
      <c r="T447" s="147" t="str">
        <f t="shared" si="268"/>
        <v/>
      </c>
      <c r="U447" s="147" t="str">
        <f t="shared" si="269"/>
        <v/>
      </c>
      <c r="V447" s="148" t="e">
        <f t="shared" si="270"/>
        <v>#VALUE!</v>
      </c>
      <c r="W447" s="149" t="str">
        <f t="shared" si="295"/>
        <v/>
      </c>
      <c r="X447" s="192"/>
      <c r="Y447" s="193"/>
      <c r="Z447" s="163"/>
      <c r="AA447" s="163"/>
      <c r="AB447" s="163"/>
      <c r="AC447" s="163"/>
      <c r="AD447" s="163"/>
      <c r="AE447" s="163"/>
      <c r="AF447" s="163"/>
      <c r="AG447" s="163"/>
      <c r="AH447" s="163"/>
      <c r="AI447" s="163"/>
      <c r="AJ447" s="163"/>
      <c r="AK447" s="163"/>
      <c r="AL447" s="154" t="str">
        <f t="shared" si="292"/>
        <v/>
      </c>
      <c r="AM447" s="47"/>
      <c r="AN447" s="149">
        <f t="shared" si="271"/>
        <v>0</v>
      </c>
      <c r="AP447" s="185">
        <f t="shared" si="285"/>
        <v>0</v>
      </c>
      <c r="AQ447" s="185">
        <f t="shared" si="286"/>
        <v>0</v>
      </c>
      <c r="AR447" s="186">
        <f t="shared" si="287"/>
        <v>0</v>
      </c>
      <c r="AS447" s="186">
        <f t="shared" si="273"/>
        <v>0</v>
      </c>
      <c r="AT447" s="186">
        <f t="shared" si="274"/>
        <v>0</v>
      </c>
      <c r="AU447" s="186">
        <f t="shared" si="275"/>
        <v>0</v>
      </c>
      <c r="AV447" s="186">
        <f t="shared" si="276"/>
        <v>0</v>
      </c>
      <c r="AW447" s="186">
        <f t="shared" si="277"/>
        <v>0</v>
      </c>
      <c r="AX447" s="186">
        <f t="shared" si="278"/>
        <v>0</v>
      </c>
      <c r="AY447" s="186">
        <f t="shared" si="279"/>
        <v>0</v>
      </c>
      <c r="AZ447" s="186">
        <f t="shared" si="280"/>
        <v>0</v>
      </c>
      <c r="BA447" s="186">
        <f t="shared" si="281"/>
        <v>0</v>
      </c>
      <c r="BB447" s="186">
        <f t="shared" si="282"/>
        <v>0</v>
      </c>
      <c r="BC447" s="186">
        <f t="shared" si="283"/>
        <v>0</v>
      </c>
    </row>
    <row r="448" spans="2:55" x14ac:dyDescent="0.3">
      <c r="B448" s="25">
        <v>443</v>
      </c>
      <c r="C448" s="34"/>
      <c r="D448" s="34"/>
      <c r="E448" s="34"/>
      <c r="F448" s="30"/>
      <c r="G448" s="34"/>
      <c r="H448" s="34"/>
      <c r="I448" s="222"/>
      <c r="J448" s="115"/>
      <c r="K448" s="115"/>
      <c r="L448" s="33"/>
      <c r="M448" s="170"/>
      <c r="N448" s="171"/>
      <c r="O448" s="171"/>
      <c r="P448" s="149">
        <f t="shared" si="284"/>
        <v>0</v>
      </c>
      <c r="Q448" s="147" t="str">
        <f t="shared" si="296"/>
        <v/>
      </c>
      <c r="R448" s="147" t="str">
        <f t="shared" si="266"/>
        <v/>
      </c>
      <c r="S448" s="147" t="str">
        <f t="shared" si="267"/>
        <v/>
      </c>
      <c r="T448" s="147" t="str">
        <f t="shared" si="268"/>
        <v/>
      </c>
      <c r="U448" s="147" t="str">
        <f t="shared" si="269"/>
        <v/>
      </c>
      <c r="V448" s="148" t="e">
        <f t="shared" si="270"/>
        <v>#VALUE!</v>
      </c>
      <c r="W448" s="149" t="str">
        <f t="shared" si="295"/>
        <v/>
      </c>
      <c r="X448" s="192"/>
      <c r="Y448" s="193"/>
      <c r="Z448" s="163"/>
      <c r="AA448" s="163"/>
      <c r="AB448" s="163"/>
      <c r="AC448" s="163"/>
      <c r="AD448" s="163"/>
      <c r="AE448" s="163"/>
      <c r="AF448" s="163"/>
      <c r="AG448" s="163"/>
      <c r="AH448" s="163"/>
      <c r="AI448" s="163"/>
      <c r="AJ448" s="163"/>
      <c r="AK448" s="163"/>
      <c r="AL448" s="154" t="str">
        <f t="shared" si="292"/>
        <v/>
      </c>
      <c r="AM448" s="47"/>
      <c r="AN448" s="149">
        <f t="shared" si="271"/>
        <v>0</v>
      </c>
      <c r="AP448" s="185">
        <f t="shared" si="285"/>
        <v>0</v>
      </c>
      <c r="AQ448" s="185">
        <f t="shared" si="286"/>
        <v>0</v>
      </c>
      <c r="AR448" s="186">
        <f t="shared" si="287"/>
        <v>0</v>
      </c>
      <c r="AS448" s="186">
        <f t="shared" si="273"/>
        <v>0</v>
      </c>
      <c r="AT448" s="186">
        <f t="shared" si="274"/>
        <v>0</v>
      </c>
      <c r="AU448" s="186">
        <f t="shared" si="275"/>
        <v>0</v>
      </c>
      <c r="AV448" s="186">
        <f t="shared" si="276"/>
        <v>0</v>
      </c>
      <c r="AW448" s="186">
        <f t="shared" si="277"/>
        <v>0</v>
      </c>
      <c r="AX448" s="186">
        <f t="shared" si="278"/>
        <v>0</v>
      </c>
      <c r="AY448" s="186">
        <f t="shared" si="279"/>
        <v>0</v>
      </c>
      <c r="AZ448" s="186">
        <f t="shared" si="280"/>
        <v>0</v>
      </c>
      <c r="BA448" s="186">
        <f t="shared" si="281"/>
        <v>0</v>
      </c>
      <c r="BB448" s="186">
        <f t="shared" si="282"/>
        <v>0</v>
      </c>
      <c r="BC448" s="186">
        <f t="shared" si="283"/>
        <v>0</v>
      </c>
    </row>
    <row r="449" spans="2:55" x14ac:dyDescent="0.3">
      <c r="B449" s="24">
        <v>444</v>
      </c>
      <c r="C449" s="34"/>
      <c r="D449" s="34"/>
      <c r="E449" s="34"/>
      <c r="F449" s="30"/>
      <c r="G449" s="34"/>
      <c r="H449" s="34"/>
      <c r="I449" s="222"/>
      <c r="J449" s="115"/>
      <c r="K449" s="115"/>
      <c r="L449" s="33"/>
      <c r="M449" s="170"/>
      <c r="N449" s="171"/>
      <c r="O449" s="171"/>
      <c r="P449" s="149">
        <f t="shared" si="284"/>
        <v>0</v>
      </c>
      <c r="Q449" s="147" t="str">
        <f t="shared" ref="Q449" si="297">IF(N449="","",IF(N449="","",IF(N449-P449="","",N449-P449)))</f>
        <v/>
      </c>
      <c r="R449" s="147" t="str">
        <f t="shared" si="266"/>
        <v/>
      </c>
      <c r="S449" s="147" t="str">
        <f t="shared" si="267"/>
        <v/>
      </c>
      <c r="T449" s="147" t="str">
        <f t="shared" si="268"/>
        <v/>
      </c>
      <c r="U449" s="147" t="str">
        <f t="shared" si="269"/>
        <v/>
      </c>
      <c r="V449" s="148" t="e">
        <f t="shared" si="270"/>
        <v>#VALUE!</v>
      </c>
      <c r="W449" s="149" t="str">
        <f t="shared" ref="W449" si="298">IF(SUM(R449:U449)&lt;=0,"",SUM(R449:U449))</f>
        <v/>
      </c>
      <c r="X449" s="192"/>
      <c r="Y449" s="193"/>
      <c r="Z449" s="163"/>
      <c r="AA449" s="163"/>
      <c r="AB449" s="163"/>
      <c r="AC449" s="163"/>
      <c r="AD449" s="163"/>
      <c r="AE449" s="163"/>
      <c r="AF449" s="163"/>
      <c r="AG449" s="163"/>
      <c r="AH449" s="163"/>
      <c r="AI449" s="163"/>
      <c r="AJ449" s="163"/>
      <c r="AK449" s="163"/>
      <c r="AL449" s="154" t="str">
        <f t="shared" si="292"/>
        <v/>
      </c>
      <c r="AM449" s="47"/>
      <c r="AN449" s="149">
        <f t="shared" si="271"/>
        <v>0</v>
      </c>
      <c r="AP449" s="185">
        <f t="shared" si="285"/>
        <v>0</v>
      </c>
      <c r="AQ449" s="185">
        <f t="shared" si="286"/>
        <v>0</v>
      </c>
      <c r="AR449" s="186">
        <f t="shared" si="287"/>
        <v>0</v>
      </c>
      <c r="AS449" s="186">
        <f t="shared" si="273"/>
        <v>0</v>
      </c>
      <c r="AT449" s="186">
        <f t="shared" si="274"/>
        <v>0</v>
      </c>
      <c r="AU449" s="186">
        <f t="shared" si="275"/>
        <v>0</v>
      </c>
      <c r="AV449" s="186">
        <f t="shared" si="276"/>
        <v>0</v>
      </c>
      <c r="AW449" s="186">
        <f t="shared" si="277"/>
        <v>0</v>
      </c>
      <c r="AX449" s="186">
        <f t="shared" si="278"/>
        <v>0</v>
      </c>
      <c r="AY449" s="186">
        <f t="shared" si="279"/>
        <v>0</v>
      </c>
      <c r="AZ449" s="186">
        <f t="shared" si="280"/>
        <v>0</v>
      </c>
      <c r="BA449" s="186">
        <f t="shared" si="281"/>
        <v>0</v>
      </c>
      <c r="BB449" s="186">
        <f t="shared" si="282"/>
        <v>0</v>
      </c>
      <c r="BC449" s="186">
        <f t="shared" si="283"/>
        <v>0</v>
      </c>
    </row>
    <row r="450" spans="2:55" x14ac:dyDescent="0.3">
      <c r="B450" s="24">
        <v>445</v>
      </c>
      <c r="C450" s="34"/>
      <c r="D450" s="34"/>
      <c r="E450" s="34"/>
      <c r="F450" s="30"/>
      <c r="G450" s="34"/>
      <c r="H450" s="34"/>
      <c r="I450" s="222"/>
      <c r="J450" s="115"/>
      <c r="K450" s="115"/>
      <c r="L450" s="33"/>
      <c r="M450" s="170"/>
      <c r="N450" s="171"/>
      <c r="O450" s="171"/>
      <c r="P450" s="149">
        <f t="shared" si="284"/>
        <v>0</v>
      </c>
      <c r="Q450" s="147" t="str">
        <f t="shared" ref="Q450:Q455" si="299">IF(N450="","",IF(N450="","",IF(N450-P450="","",N450-P450)))</f>
        <v/>
      </c>
      <c r="R450" s="147" t="str">
        <f t="shared" si="266"/>
        <v/>
      </c>
      <c r="S450" s="147" t="str">
        <f t="shared" si="267"/>
        <v/>
      </c>
      <c r="T450" s="147" t="str">
        <f t="shared" si="268"/>
        <v/>
      </c>
      <c r="U450" s="147" t="str">
        <f t="shared" si="269"/>
        <v/>
      </c>
      <c r="V450" s="148" t="e">
        <f t="shared" si="270"/>
        <v>#VALUE!</v>
      </c>
      <c r="W450" s="149" t="str">
        <f t="shared" ref="W450" si="300">IF(SUM(R450:U450)&lt;=0,"",SUM(R450:U450))</f>
        <v/>
      </c>
      <c r="X450" s="192"/>
      <c r="Y450" s="193"/>
      <c r="Z450" s="163"/>
      <c r="AA450" s="163"/>
      <c r="AB450" s="163"/>
      <c r="AC450" s="163"/>
      <c r="AD450" s="163"/>
      <c r="AE450" s="163"/>
      <c r="AF450" s="163"/>
      <c r="AG450" s="163"/>
      <c r="AH450" s="163"/>
      <c r="AI450" s="163"/>
      <c r="AJ450" s="163"/>
      <c r="AK450" s="163"/>
      <c r="AL450" s="154" t="str">
        <f t="shared" ref="AL450:AL474" si="301">IF(SUM(Z450:AK450)=0,"",SUM(Z450:AK450))</f>
        <v/>
      </c>
      <c r="AM450" s="47"/>
      <c r="AN450" s="149">
        <f t="shared" si="271"/>
        <v>0</v>
      </c>
      <c r="AP450" s="185">
        <f t="shared" si="285"/>
        <v>0</v>
      </c>
      <c r="AQ450" s="185">
        <f t="shared" si="286"/>
        <v>0</v>
      </c>
      <c r="AR450" s="186">
        <f t="shared" si="287"/>
        <v>0</v>
      </c>
      <c r="AS450" s="186">
        <f t="shared" si="273"/>
        <v>0</v>
      </c>
      <c r="AT450" s="186">
        <f t="shared" si="274"/>
        <v>0</v>
      </c>
      <c r="AU450" s="186">
        <f t="shared" si="275"/>
        <v>0</v>
      </c>
      <c r="AV450" s="186">
        <f t="shared" si="276"/>
        <v>0</v>
      </c>
      <c r="AW450" s="186">
        <f t="shared" si="277"/>
        <v>0</v>
      </c>
      <c r="AX450" s="186">
        <f t="shared" si="278"/>
        <v>0</v>
      </c>
      <c r="AY450" s="186">
        <f t="shared" si="279"/>
        <v>0</v>
      </c>
      <c r="AZ450" s="186">
        <f t="shared" si="280"/>
        <v>0</v>
      </c>
      <c r="BA450" s="186">
        <f t="shared" si="281"/>
        <v>0</v>
      </c>
      <c r="BB450" s="186">
        <f t="shared" si="282"/>
        <v>0</v>
      </c>
      <c r="BC450" s="186">
        <f t="shared" si="283"/>
        <v>0</v>
      </c>
    </row>
    <row r="451" spans="2:55" x14ac:dyDescent="0.3">
      <c r="B451" s="25">
        <v>446</v>
      </c>
      <c r="C451" s="34"/>
      <c r="D451" s="32"/>
      <c r="E451" s="32"/>
      <c r="F451" s="30"/>
      <c r="G451" s="34"/>
      <c r="H451" s="32"/>
      <c r="I451" s="219"/>
      <c r="J451" s="115"/>
      <c r="K451" s="115"/>
      <c r="L451" s="33"/>
      <c r="M451" s="170"/>
      <c r="N451" s="171"/>
      <c r="O451" s="171"/>
      <c r="P451" s="149">
        <f t="shared" si="284"/>
        <v>0</v>
      </c>
      <c r="Q451" s="147" t="str">
        <f t="shared" si="299"/>
        <v/>
      </c>
      <c r="R451" s="147" t="str">
        <f t="shared" si="266"/>
        <v/>
      </c>
      <c r="S451" s="147" t="str">
        <f t="shared" si="267"/>
        <v/>
      </c>
      <c r="T451" s="147" t="str">
        <f t="shared" si="268"/>
        <v/>
      </c>
      <c r="U451" s="147" t="str">
        <f t="shared" si="269"/>
        <v/>
      </c>
      <c r="V451" s="148" t="e">
        <f t="shared" si="270"/>
        <v>#VALUE!</v>
      </c>
      <c r="W451" s="149" t="str">
        <f t="shared" ref="W451:W455" si="302">IF(SUM(R451:U451)&lt;=0,"",SUM(R451:U451))</f>
        <v/>
      </c>
      <c r="X451" s="192"/>
      <c r="Y451" s="193"/>
      <c r="Z451" s="163"/>
      <c r="AA451" s="163"/>
      <c r="AB451" s="163"/>
      <c r="AC451" s="163"/>
      <c r="AD451" s="163"/>
      <c r="AE451" s="163"/>
      <c r="AF451" s="163"/>
      <c r="AG451" s="163"/>
      <c r="AH451" s="163"/>
      <c r="AI451" s="163"/>
      <c r="AJ451" s="163"/>
      <c r="AK451" s="163"/>
      <c r="AL451" s="154" t="str">
        <f t="shared" si="301"/>
        <v/>
      </c>
      <c r="AM451" s="47"/>
      <c r="AN451" s="149">
        <f t="shared" si="271"/>
        <v>0</v>
      </c>
      <c r="AP451" s="185">
        <f t="shared" si="285"/>
        <v>0</v>
      </c>
      <c r="AQ451" s="185">
        <f t="shared" si="286"/>
        <v>0</v>
      </c>
      <c r="AR451" s="186">
        <f t="shared" si="287"/>
        <v>0</v>
      </c>
      <c r="AS451" s="186">
        <f t="shared" si="273"/>
        <v>0</v>
      </c>
      <c r="AT451" s="186">
        <f t="shared" si="274"/>
        <v>0</v>
      </c>
      <c r="AU451" s="186">
        <f t="shared" si="275"/>
        <v>0</v>
      </c>
      <c r="AV451" s="186">
        <f t="shared" si="276"/>
        <v>0</v>
      </c>
      <c r="AW451" s="186">
        <f t="shared" si="277"/>
        <v>0</v>
      </c>
      <c r="AX451" s="186">
        <f t="shared" si="278"/>
        <v>0</v>
      </c>
      <c r="AY451" s="186">
        <f t="shared" si="279"/>
        <v>0</v>
      </c>
      <c r="AZ451" s="186">
        <f t="shared" si="280"/>
        <v>0</v>
      </c>
      <c r="BA451" s="186">
        <f t="shared" si="281"/>
        <v>0</v>
      </c>
      <c r="BB451" s="186">
        <f t="shared" si="282"/>
        <v>0</v>
      </c>
      <c r="BC451" s="186">
        <f t="shared" si="283"/>
        <v>0</v>
      </c>
    </row>
    <row r="452" spans="2:55" x14ac:dyDescent="0.3">
      <c r="B452" s="24">
        <v>447</v>
      </c>
      <c r="C452" s="34"/>
      <c r="D452" s="34"/>
      <c r="E452" s="34"/>
      <c r="F452" s="30"/>
      <c r="G452" s="34"/>
      <c r="H452" s="34"/>
      <c r="I452" s="219"/>
      <c r="J452" s="115"/>
      <c r="K452" s="115"/>
      <c r="L452" s="33"/>
      <c r="M452" s="170"/>
      <c r="N452" s="171"/>
      <c r="O452" s="171"/>
      <c r="P452" s="149">
        <f t="shared" si="284"/>
        <v>0</v>
      </c>
      <c r="Q452" s="147" t="str">
        <f t="shared" si="299"/>
        <v/>
      </c>
      <c r="R452" s="147" t="str">
        <f t="shared" ref="R452:R487" si="303">IF(Q452="","",IF(Q452*Z452+Q452*AA452+Q452*AB452=0,"",Q452*Z452+Q452*AA452+Q452*AB452))</f>
        <v/>
      </c>
      <c r="S452" s="147" t="str">
        <f t="shared" ref="S452:S487" si="304">IF(Q452="","",IF(Q452*AC452+Q452*AD452+Q452*AE452=0,"",Q452*AC452+Q452*AD452+Q452*AE452))</f>
        <v/>
      </c>
      <c r="T452" s="147" t="str">
        <f t="shared" ref="T452:T487" si="305">IF(Q452="","",IF(Q452*AF452+Q452*AG452+Q452*AH452=0,"",Q452*AF452+Q452*AG452+Q452*AH452))</f>
        <v/>
      </c>
      <c r="U452" s="147" t="str">
        <f t="shared" ref="U452:U487" si="306">IF(Q452="","",IF(Q452*AI452+Q452*AJ452+Q452*AK452=0,"",Q452*AI452+Q452*AJ452+Q452*AK452))</f>
        <v/>
      </c>
      <c r="V452" s="148" t="e">
        <f t="shared" ref="V452:V474" si="307">N452*AL452</f>
        <v>#VALUE!</v>
      </c>
      <c r="W452" s="149" t="str">
        <f t="shared" si="302"/>
        <v/>
      </c>
      <c r="X452" s="192"/>
      <c r="Y452" s="193"/>
      <c r="Z452" s="163"/>
      <c r="AA452" s="163"/>
      <c r="AB452" s="163"/>
      <c r="AC452" s="163"/>
      <c r="AD452" s="163"/>
      <c r="AE452" s="163"/>
      <c r="AF452" s="163"/>
      <c r="AG452" s="163"/>
      <c r="AH452" s="163"/>
      <c r="AI452" s="163"/>
      <c r="AJ452" s="163"/>
      <c r="AK452" s="163"/>
      <c r="AL452" s="154" t="str">
        <f t="shared" si="301"/>
        <v/>
      </c>
      <c r="AM452" s="47"/>
      <c r="AN452" s="149">
        <f t="shared" ref="AN452:AN515" si="308">IFERROR(O452*AL452,0)</f>
        <v>0</v>
      </c>
      <c r="AP452" s="185">
        <f t="shared" si="285"/>
        <v>0</v>
      </c>
      <c r="AQ452" s="185">
        <f t="shared" si="286"/>
        <v>0</v>
      </c>
      <c r="AR452" s="186">
        <f t="shared" si="287"/>
        <v>0</v>
      </c>
      <c r="AS452" s="186">
        <f t="shared" si="273"/>
        <v>0</v>
      </c>
      <c r="AT452" s="186">
        <f t="shared" si="274"/>
        <v>0</v>
      </c>
      <c r="AU452" s="186">
        <f t="shared" si="275"/>
        <v>0</v>
      </c>
      <c r="AV452" s="186">
        <f t="shared" si="276"/>
        <v>0</v>
      </c>
      <c r="AW452" s="186">
        <f t="shared" si="277"/>
        <v>0</v>
      </c>
      <c r="AX452" s="186">
        <f t="shared" si="278"/>
        <v>0</v>
      </c>
      <c r="AY452" s="186">
        <f t="shared" si="279"/>
        <v>0</v>
      </c>
      <c r="AZ452" s="186">
        <f t="shared" si="280"/>
        <v>0</v>
      </c>
      <c r="BA452" s="186">
        <f t="shared" si="281"/>
        <v>0</v>
      </c>
      <c r="BB452" s="186">
        <f t="shared" si="282"/>
        <v>0</v>
      </c>
      <c r="BC452" s="186">
        <f t="shared" si="283"/>
        <v>0</v>
      </c>
    </row>
    <row r="453" spans="2:55" x14ac:dyDescent="0.3">
      <c r="B453" s="24">
        <v>448</v>
      </c>
      <c r="C453" s="34"/>
      <c r="D453" s="34"/>
      <c r="E453" s="34"/>
      <c r="F453" s="30"/>
      <c r="G453" s="34"/>
      <c r="H453" s="34"/>
      <c r="I453" s="219"/>
      <c r="J453" s="115"/>
      <c r="K453" s="115"/>
      <c r="L453" s="33"/>
      <c r="M453" s="170"/>
      <c r="N453" s="171"/>
      <c r="O453" s="171"/>
      <c r="P453" s="149">
        <f t="shared" si="284"/>
        <v>0</v>
      </c>
      <c r="Q453" s="147" t="str">
        <f t="shared" si="299"/>
        <v/>
      </c>
      <c r="R453" s="147" t="str">
        <f t="shared" si="303"/>
        <v/>
      </c>
      <c r="S453" s="147" t="str">
        <f t="shared" si="304"/>
        <v/>
      </c>
      <c r="T453" s="147" t="str">
        <f t="shared" si="305"/>
        <v/>
      </c>
      <c r="U453" s="147" t="str">
        <f t="shared" si="306"/>
        <v/>
      </c>
      <c r="V453" s="148" t="e">
        <f t="shared" si="307"/>
        <v>#VALUE!</v>
      </c>
      <c r="W453" s="149" t="str">
        <f t="shared" si="302"/>
        <v/>
      </c>
      <c r="X453" s="192"/>
      <c r="Y453" s="193"/>
      <c r="Z453" s="163"/>
      <c r="AA453" s="163"/>
      <c r="AB453" s="163"/>
      <c r="AC453" s="163"/>
      <c r="AD453" s="163"/>
      <c r="AE453" s="163"/>
      <c r="AF453" s="163"/>
      <c r="AG453" s="163"/>
      <c r="AH453" s="163"/>
      <c r="AI453" s="163"/>
      <c r="AJ453" s="163"/>
      <c r="AK453" s="163"/>
      <c r="AL453" s="154" t="str">
        <f t="shared" si="301"/>
        <v/>
      </c>
      <c r="AM453" s="47"/>
      <c r="AN453" s="149">
        <f t="shared" si="308"/>
        <v>0</v>
      </c>
      <c r="AP453" s="185">
        <f t="shared" si="285"/>
        <v>0</v>
      </c>
      <c r="AQ453" s="185">
        <f t="shared" si="286"/>
        <v>0</v>
      </c>
      <c r="AR453" s="186">
        <f t="shared" si="287"/>
        <v>0</v>
      </c>
      <c r="AS453" s="186">
        <f t="shared" si="273"/>
        <v>0</v>
      </c>
      <c r="AT453" s="186">
        <f t="shared" si="274"/>
        <v>0</v>
      </c>
      <c r="AU453" s="186">
        <f t="shared" si="275"/>
        <v>0</v>
      </c>
      <c r="AV453" s="186">
        <f t="shared" si="276"/>
        <v>0</v>
      </c>
      <c r="AW453" s="186">
        <f t="shared" si="277"/>
        <v>0</v>
      </c>
      <c r="AX453" s="186">
        <f t="shared" si="278"/>
        <v>0</v>
      </c>
      <c r="AY453" s="186">
        <f t="shared" si="279"/>
        <v>0</v>
      </c>
      <c r="AZ453" s="186">
        <f t="shared" si="280"/>
        <v>0</v>
      </c>
      <c r="BA453" s="186">
        <f t="shared" si="281"/>
        <v>0</v>
      </c>
      <c r="BB453" s="186">
        <f t="shared" si="282"/>
        <v>0</v>
      </c>
      <c r="BC453" s="186">
        <f t="shared" si="283"/>
        <v>0</v>
      </c>
    </row>
    <row r="454" spans="2:55" x14ac:dyDescent="0.3">
      <c r="B454" s="25">
        <v>449</v>
      </c>
      <c r="C454" s="34"/>
      <c r="D454" s="32"/>
      <c r="E454" s="32"/>
      <c r="F454" s="30"/>
      <c r="G454" s="34"/>
      <c r="H454" s="32"/>
      <c r="I454" s="219"/>
      <c r="J454" s="115"/>
      <c r="K454" s="115"/>
      <c r="L454" s="33"/>
      <c r="M454" s="170"/>
      <c r="N454" s="171"/>
      <c r="O454" s="171"/>
      <c r="P454" s="149">
        <f t="shared" si="284"/>
        <v>0</v>
      </c>
      <c r="Q454" s="147" t="str">
        <f t="shared" si="299"/>
        <v/>
      </c>
      <c r="R454" s="147" t="str">
        <f t="shared" si="303"/>
        <v/>
      </c>
      <c r="S454" s="147" t="str">
        <f t="shared" si="304"/>
        <v/>
      </c>
      <c r="T454" s="147" t="str">
        <f t="shared" si="305"/>
        <v/>
      </c>
      <c r="U454" s="147" t="str">
        <f t="shared" si="306"/>
        <v/>
      </c>
      <c r="V454" s="148" t="e">
        <f t="shared" si="307"/>
        <v>#VALUE!</v>
      </c>
      <c r="W454" s="149" t="str">
        <f t="shared" si="302"/>
        <v/>
      </c>
      <c r="X454" s="192"/>
      <c r="Y454" s="193"/>
      <c r="Z454" s="163"/>
      <c r="AA454" s="163"/>
      <c r="AB454" s="163"/>
      <c r="AC454" s="163"/>
      <c r="AD454" s="163"/>
      <c r="AE454" s="163"/>
      <c r="AF454" s="163"/>
      <c r="AG454" s="163"/>
      <c r="AH454" s="163"/>
      <c r="AI454" s="163"/>
      <c r="AJ454" s="163"/>
      <c r="AK454" s="163"/>
      <c r="AL454" s="154" t="str">
        <f t="shared" si="301"/>
        <v/>
      </c>
      <c r="AM454" s="47"/>
      <c r="AN454" s="149">
        <f t="shared" si="308"/>
        <v>0</v>
      </c>
      <c r="AP454" s="185">
        <f t="shared" si="285"/>
        <v>0</v>
      </c>
      <c r="AQ454" s="185">
        <f t="shared" si="286"/>
        <v>0</v>
      </c>
      <c r="AR454" s="186">
        <f t="shared" si="287"/>
        <v>0</v>
      </c>
      <c r="AS454" s="186">
        <f t="shared" si="273"/>
        <v>0</v>
      </c>
      <c r="AT454" s="186">
        <f t="shared" si="274"/>
        <v>0</v>
      </c>
      <c r="AU454" s="186">
        <f t="shared" si="275"/>
        <v>0</v>
      </c>
      <c r="AV454" s="186">
        <f t="shared" si="276"/>
        <v>0</v>
      </c>
      <c r="AW454" s="186">
        <f t="shared" si="277"/>
        <v>0</v>
      </c>
      <c r="AX454" s="186">
        <f t="shared" si="278"/>
        <v>0</v>
      </c>
      <c r="AY454" s="186">
        <f t="shared" si="279"/>
        <v>0</v>
      </c>
      <c r="AZ454" s="186">
        <f t="shared" si="280"/>
        <v>0</v>
      </c>
      <c r="BA454" s="186">
        <f t="shared" si="281"/>
        <v>0</v>
      </c>
      <c r="BB454" s="186">
        <f t="shared" si="282"/>
        <v>0</v>
      </c>
      <c r="BC454" s="186">
        <f t="shared" si="283"/>
        <v>0</v>
      </c>
    </row>
    <row r="455" spans="2:55" x14ac:dyDescent="0.3">
      <c r="B455" s="24">
        <v>450</v>
      </c>
      <c r="C455" s="34"/>
      <c r="D455" s="32"/>
      <c r="E455" s="32"/>
      <c r="F455" s="30"/>
      <c r="G455" s="34"/>
      <c r="H455" s="34"/>
      <c r="I455" s="219"/>
      <c r="J455" s="115"/>
      <c r="K455" s="115"/>
      <c r="L455" s="33"/>
      <c r="M455" s="170"/>
      <c r="N455" s="171"/>
      <c r="O455" s="171"/>
      <c r="P455" s="149">
        <f t="shared" si="284"/>
        <v>0</v>
      </c>
      <c r="Q455" s="147" t="str">
        <f t="shared" si="299"/>
        <v/>
      </c>
      <c r="R455" s="147" t="str">
        <f t="shared" si="303"/>
        <v/>
      </c>
      <c r="S455" s="147" t="str">
        <f t="shared" si="304"/>
        <v/>
      </c>
      <c r="T455" s="147" t="str">
        <f t="shared" si="305"/>
        <v/>
      </c>
      <c r="U455" s="147" t="str">
        <f t="shared" si="306"/>
        <v/>
      </c>
      <c r="V455" s="148" t="e">
        <f t="shared" si="307"/>
        <v>#VALUE!</v>
      </c>
      <c r="W455" s="149" t="str">
        <f t="shared" si="302"/>
        <v/>
      </c>
      <c r="X455" s="192"/>
      <c r="Y455" s="193"/>
      <c r="Z455" s="163"/>
      <c r="AA455" s="163"/>
      <c r="AB455" s="163"/>
      <c r="AC455" s="163"/>
      <c r="AD455" s="163"/>
      <c r="AE455" s="163"/>
      <c r="AF455" s="163"/>
      <c r="AG455" s="163"/>
      <c r="AH455" s="163"/>
      <c r="AI455" s="163"/>
      <c r="AJ455" s="163"/>
      <c r="AK455" s="163"/>
      <c r="AL455" s="154" t="str">
        <f t="shared" si="301"/>
        <v/>
      </c>
      <c r="AM455" s="47"/>
      <c r="AN455" s="149">
        <f t="shared" si="308"/>
        <v>0</v>
      </c>
      <c r="AP455" s="185">
        <f t="shared" si="285"/>
        <v>0</v>
      </c>
      <c r="AQ455" s="185">
        <f t="shared" si="286"/>
        <v>0</v>
      </c>
      <c r="AR455" s="186">
        <f t="shared" si="287"/>
        <v>0</v>
      </c>
      <c r="AS455" s="186">
        <f t="shared" si="273"/>
        <v>0</v>
      </c>
      <c r="AT455" s="186">
        <f t="shared" si="274"/>
        <v>0</v>
      </c>
      <c r="AU455" s="186">
        <f t="shared" si="275"/>
        <v>0</v>
      </c>
      <c r="AV455" s="186">
        <f t="shared" si="276"/>
        <v>0</v>
      </c>
      <c r="AW455" s="186">
        <f t="shared" si="277"/>
        <v>0</v>
      </c>
      <c r="AX455" s="186">
        <f t="shared" si="278"/>
        <v>0</v>
      </c>
      <c r="AY455" s="186">
        <f t="shared" si="279"/>
        <v>0</v>
      </c>
      <c r="AZ455" s="186">
        <f t="shared" si="280"/>
        <v>0</v>
      </c>
      <c r="BA455" s="186">
        <f t="shared" si="281"/>
        <v>0</v>
      </c>
      <c r="BB455" s="186">
        <f t="shared" si="282"/>
        <v>0</v>
      </c>
      <c r="BC455" s="186">
        <f t="shared" si="283"/>
        <v>0</v>
      </c>
    </row>
    <row r="456" spans="2:55" x14ac:dyDescent="0.3">
      <c r="B456" s="24">
        <v>451</v>
      </c>
      <c r="C456" s="32"/>
      <c r="D456" s="32"/>
      <c r="E456" s="34"/>
      <c r="F456" s="30"/>
      <c r="G456" s="34"/>
      <c r="H456" s="34"/>
      <c r="I456" s="222"/>
      <c r="J456" s="115"/>
      <c r="K456" s="115"/>
      <c r="L456" s="33"/>
      <c r="M456" s="170"/>
      <c r="N456" s="171"/>
      <c r="O456" s="171"/>
      <c r="P456" s="149">
        <f t="shared" si="284"/>
        <v>0</v>
      </c>
      <c r="Q456" s="147" t="str">
        <f t="shared" ref="Q456:Q466" si="309">IF(N456="","",IF(N456="","",IF(N456-P456="","",N456-P456)))</f>
        <v/>
      </c>
      <c r="R456" s="147" t="str">
        <f t="shared" si="303"/>
        <v/>
      </c>
      <c r="S456" s="147" t="str">
        <f t="shared" si="304"/>
        <v/>
      </c>
      <c r="T456" s="147" t="str">
        <f t="shared" si="305"/>
        <v/>
      </c>
      <c r="U456" s="147" t="str">
        <f t="shared" si="306"/>
        <v/>
      </c>
      <c r="V456" s="148" t="e">
        <f t="shared" si="307"/>
        <v>#VALUE!</v>
      </c>
      <c r="W456" s="149" t="str">
        <f t="shared" ref="W456:W466" si="310">IF(SUM(R456:U456)&lt;=0,"",SUM(R456:U456))</f>
        <v/>
      </c>
      <c r="X456" s="192"/>
      <c r="Y456" s="193"/>
      <c r="Z456" s="163"/>
      <c r="AA456" s="163"/>
      <c r="AB456" s="163"/>
      <c r="AC456" s="163"/>
      <c r="AD456" s="163"/>
      <c r="AE456" s="163"/>
      <c r="AF456" s="163"/>
      <c r="AG456" s="163"/>
      <c r="AH456" s="163"/>
      <c r="AI456" s="163"/>
      <c r="AJ456" s="163"/>
      <c r="AK456" s="163"/>
      <c r="AL456" s="154" t="str">
        <f t="shared" si="301"/>
        <v/>
      </c>
      <c r="AM456" s="47"/>
      <c r="AN456" s="149">
        <f t="shared" si="308"/>
        <v>0</v>
      </c>
      <c r="AP456" s="185">
        <f t="shared" si="285"/>
        <v>0</v>
      </c>
      <c r="AQ456" s="185">
        <f t="shared" si="286"/>
        <v>0</v>
      </c>
      <c r="AR456" s="186">
        <f t="shared" si="287"/>
        <v>0</v>
      </c>
      <c r="AS456" s="186">
        <f t="shared" si="273"/>
        <v>0</v>
      </c>
      <c r="AT456" s="186">
        <f t="shared" si="274"/>
        <v>0</v>
      </c>
      <c r="AU456" s="186">
        <f t="shared" si="275"/>
        <v>0</v>
      </c>
      <c r="AV456" s="186">
        <f t="shared" si="276"/>
        <v>0</v>
      </c>
      <c r="AW456" s="186">
        <f t="shared" si="277"/>
        <v>0</v>
      </c>
      <c r="AX456" s="186">
        <f t="shared" si="278"/>
        <v>0</v>
      </c>
      <c r="AY456" s="186">
        <f t="shared" si="279"/>
        <v>0</v>
      </c>
      <c r="AZ456" s="186">
        <f t="shared" si="280"/>
        <v>0</v>
      </c>
      <c r="BA456" s="186">
        <f t="shared" si="281"/>
        <v>0</v>
      </c>
      <c r="BB456" s="186">
        <f t="shared" si="282"/>
        <v>0</v>
      </c>
      <c r="BC456" s="186">
        <f t="shared" si="283"/>
        <v>0</v>
      </c>
    </row>
    <row r="457" spans="2:55" x14ac:dyDescent="0.3">
      <c r="B457" s="25">
        <v>452</v>
      </c>
      <c r="C457" s="32"/>
      <c r="D457" s="32"/>
      <c r="E457" s="34"/>
      <c r="F457" s="30"/>
      <c r="G457" s="34"/>
      <c r="H457" s="34"/>
      <c r="I457" s="222"/>
      <c r="J457" s="115"/>
      <c r="K457" s="115"/>
      <c r="L457" s="33"/>
      <c r="M457" s="170"/>
      <c r="N457" s="171"/>
      <c r="O457" s="171"/>
      <c r="P457" s="149">
        <f t="shared" si="284"/>
        <v>0</v>
      </c>
      <c r="Q457" s="147" t="str">
        <f t="shared" si="309"/>
        <v/>
      </c>
      <c r="R457" s="147" t="str">
        <f t="shared" si="303"/>
        <v/>
      </c>
      <c r="S457" s="147" t="str">
        <f t="shared" si="304"/>
        <v/>
      </c>
      <c r="T457" s="147" t="str">
        <f t="shared" si="305"/>
        <v/>
      </c>
      <c r="U457" s="147" t="str">
        <f t="shared" si="306"/>
        <v/>
      </c>
      <c r="V457" s="148" t="e">
        <f t="shared" si="307"/>
        <v>#VALUE!</v>
      </c>
      <c r="W457" s="149" t="str">
        <f t="shared" si="310"/>
        <v/>
      </c>
      <c r="X457" s="189"/>
      <c r="Y457" s="190"/>
      <c r="Z457" s="191"/>
      <c r="AA457" s="191"/>
      <c r="AB457" s="191"/>
      <c r="AC457" s="191"/>
      <c r="AD457" s="191"/>
      <c r="AE457" s="191"/>
      <c r="AF457" s="191"/>
      <c r="AG457" s="191"/>
      <c r="AH457" s="191"/>
      <c r="AI457" s="191"/>
      <c r="AJ457" s="191"/>
      <c r="AK457" s="191"/>
      <c r="AL457" s="154" t="str">
        <f t="shared" si="301"/>
        <v/>
      </c>
      <c r="AM457" s="47"/>
      <c r="AN457" s="149">
        <f t="shared" si="308"/>
        <v>0</v>
      </c>
      <c r="AP457" s="185">
        <f t="shared" si="285"/>
        <v>0</v>
      </c>
      <c r="AQ457" s="185">
        <f t="shared" si="286"/>
        <v>0</v>
      </c>
      <c r="AR457" s="186">
        <f t="shared" si="287"/>
        <v>0</v>
      </c>
      <c r="AS457" s="186">
        <f t="shared" ref="AS457:AS520" si="311">IFERROR($Q457*AA457,0)</f>
        <v>0</v>
      </c>
      <c r="AT457" s="186">
        <f t="shared" ref="AT457:AT520" si="312">IFERROR($Q457*AB457,0)</f>
        <v>0</v>
      </c>
      <c r="AU457" s="186">
        <f t="shared" ref="AU457:AU520" si="313">IFERROR($Q457*AC457,0)</f>
        <v>0</v>
      </c>
      <c r="AV457" s="186">
        <f t="shared" ref="AV457:AV520" si="314">IFERROR($Q457*AD457,0)</f>
        <v>0</v>
      </c>
      <c r="AW457" s="186">
        <f t="shared" ref="AW457:AW520" si="315">IFERROR($Q457*AE457,0)</f>
        <v>0</v>
      </c>
      <c r="AX457" s="186">
        <f t="shared" ref="AX457:AX520" si="316">IFERROR($Q457*AF457,0)</f>
        <v>0</v>
      </c>
      <c r="AY457" s="186">
        <f t="shared" ref="AY457:AY520" si="317">IFERROR($Q457*AG457,0)</f>
        <v>0</v>
      </c>
      <c r="AZ457" s="186">
        <f t="shared" ref="AZ457:AZ520" si="318">IFERROR($Q457*AH457,0)</f>
        <v>0</v>
      </c>
      <c r="BA457" s="186">
        <f t="shared" ref="BA457:BA520" si="319">IFERROR($Q457*AI457,0)</f>
        <v>0</v>
      </c>
      <c r="BB457" s="186">
        <f t="shared" ref="BB457:BB520" si="320">IFERROR($Q457*AJ457,0)</f>
        <v>0</v>
      </c>
      <c r="BC457" s="186">
        <f t="shared" ref="BC457:BC520" si="321">IFERROR($Q457*AK457,0)</f>
        <v>0</v>
      </c>
    </row>
    <row r="458" spans="2:55" x14ac:dyDescent="0.3">
      <c r="B458" s="24">
        <v>453</v>
      </c>
      <c r="C458" s="32"/>
      <c r="D458" s="32"/>
      <c r="E458" s="30"/>
      <c r="F458" s="30"/>
      <c r="G458" s="34"/>
      <c r="H458" s="34"/>
      <c r="I458" s="219"/>
      <c r="J458" s="115"/>
      <c r="K458" s="115"/>
      <c r="L458" s="33"/>
      <c r="M458" s="170"/>
      <c r="N458" s="171"/>
      <c r="O458" s="171"/>
      <c r="P458" s="149">
        <f t="shared" ref="P458:P521" si="322">IFERROR(O458,"")</f>
        <v>0</v>
      </c>
      <c r="Q458" s="147" t="str">
        <f t="shared" si="309"/>
        <v/>
      </c>
      <c r="R458" s="147" t="str">
        <f t="shared" si="303"/>
        <v/>
      </c>
      <c r="S458" s="147" t="str">
        <f t="shared" si="304"/>
        <v/>
      </c>
      <c r="T458" s="147" t="str">
        <f t="shared" si="305"/>
        <v/>
      </c>
      <c r="U458" s="147" t="str">
        <f t="shared" si="306"/>
        <v/>
      </c>
      <c r="V458" s="148" t="e">
        <f t="shared" si="307"/>
        <v>#VALUE!</v>
      </c>
      <c r="W458" s="149" t="str">
        <f t="shared" si="310"/>
        <v/>
      </c>
      <c r="X458" s="192"/>
      <c r="Y458" s="193"/>
      <c r="Z458" s="163"/>
      <c r="AA458" s="163"/>
      <c r="AB458" s="163"/>
      <c r="AC458" s="163"/>
      <c r="AD458" s="163"/>
      <c r="AE458" s="163"/>
      <c r="AF458" s="163"/>
      <c r="AG458" s="163"/>
      <c r="AH458" s="163"/>
      <c r="AI458" s="163"/>
      <c r="AJ458" s="163"/>
      <c r="AK458" s="163"/>
      <c r="AL458" s="154" t="str">
        <f t="shared" si="301"/>
        <v/>
      </c>
      <c r="AM458" s="47"/>
      <c r="AN458" s="149">
        <f t="shared" si="308"/>
        <v>0</v>
      </c>
      <c r="AP458" s="185">
        <f t="shared" ref="AP458:AP521" si="323">F458</f>
        <v>0</v>
      </c>
      <c r="AQ458" s="185">
        <f t="shared" ref="AQ458:AQ521" si="324">G458</f>
        <v>0</v>
      </c>
      <c r="AR458" s="186">
        <f t="shared" ref="AR458:AR521" si="325">IFERROR($Q458*Z458,0)</f>
        <v>0</v>
      </c>
      <c r="AS458" s="186">
        <f t="shared" si="311"/>
        <v>0</v>
      </c>
      <c r="AT458" s="186">
        <f t="shared" si="312"/>
        <v>0</v>
      </c>
      <c r="AU458" s="186">
        <f t="shared" si="313"/>
        <v>0</v>
      </c>
      <c r="AV458" s="186">
        <f t="shared" si="314"/>
        <v>0</v>
      </c>
      <c r="AW458" s="186">
        <f t="shared" si="315"/>
        <v>0</v>
      </c>
      <c r="AX458" s="186">
        <f t="shared" si="316"/>
        <v>0</v>
      </c>
      <c r="AY458" s="186">
        <f t="shared" si="317"/>
        <v>0</v>
      </c>
      <c r="AZ458" s="186">
        <f t="shared" si="318"/>
        <v>0</v>
      </c>
      <c r="BA458" s="186">
        <f t="shared" si="319"/>
        <v>0</v>
      </c>
      <c r="BB458" s="186">
        <f t="shared" si="320"/>
        <v>0</v>
      </c>
      <c r="BC458" s="186">
        <f t="shared" si="321"/>
        <v>0</v>
      </c>
    </row>
    <row r="459" spans="2:55" x14ac:dyDescent="0.3">
      <c r="B459" s="24">
        <v>454</v>
      </c>
      <c r="C459" s="32"/>
      <c r="D459" s="32"/>
      <c r="E459" s="30"/>
      <c r="F459" s="30"/>
      <c r="G459" s="34"/>
      <c r="H459" s="34"/>
      <c r="I459" s="219"/>
      <c r="J459" s="115"/>
      <c r="K459" s="115"/>
      <c r="L459" s="33"/>
      <c r="M459" s="170"/>
      <c r="N459" s="171"/>
      <c r="O459" s="171"/>
      <c r="P459" s="149">
        <f t="shared" si="322"/>
        <v>0</v>
      </c>
      <c r="Q459" s="147" t="str">
        <f t="shared" si="309"/>
        <v/>
      </c>
      <c r="R459" s="147" t="str">
        <f t="shared" si="303"/>
        <v/>
      </c>
      <c r="S459" s="147" t="str">
        <f t="shared" si="304"/>
        <v/>
      </c>
      <c r="T459" s="147" t="str">
        <f t="shared" si="305"/>
        <v/>
      </c>
      <c r="U459" s="147" t="str">
        <f t="shared" si="306"/>
        <v/>
      </c>
      <c r="V459" s="148" t="e">
        <f t="shared" si="307"/>
        <v>#VALUE!</v>
      </c>
      <c r="W459" s="149" t="str">
        <f t="shared" si="310"/>
        <v/>
      </c>
      <c r="X459" s="192"/>
      <c r="Y459" s="193"/>
      <c r="Z459" s="163"/>
      <c r="AA459" s="163"/>
      <c r="AB459" s="163"/>
      <c r="AC459" s="163"/>
      <c r="AD459" s="163"/>
      <c r="AE459" s="163"/>
      <c r="AF459" s="163"/>
      <c r="AG459" s="163"/>
      <c r="AH459" s="163"/>
      <c r="AI459" s="163"/>
      <c r="AJ459" s="163"/>
      <c r="AK459" s="163"/>
      <c r="AL459" s="154" t="str">
        <f t="shared" si="301"/>
        <v/>
      </c>
      <c r="AM459" s="47"/>
      <c r="AN459" s="149">
        <f t="shared" si="308"/>
        <v>0</v>
      </c>
      <c r="AP459" s="185">
        <f t="shared" si="323"/>
        <v>0</v>
      </c>
      <c r="AQ459" s="185">
        <f t="shared" si="324"/>
        <v>0</v>
      </c>
      <c r="AR459" s="186">
        <f t="shared" si="325"/>
        <v>0</v>
      </c>
      <c r="AS459" s="186">
        <f t="shared" si="311"/>
        <v>0</v>
      </c>
      <c r="AT459" s="186">
        <f t="shared" si="312"/>
        <v>0</v>
      </c>
      <c r="AU459" s="186">
        <f t="shared" si="313"/>
        <v>0</v>
      </c>
      <c r="AV459" s="186">
        <f t="shared" si="314"/>
        <v>0</v>
      </c>
      <c r="AW459" s="186">
        <f t="shared" si="315"/>
        <v>0</v>
      </c>
      <c r="AX459" s="186">
        <f t="shared" si="316"/>
        <v>0</v>
      </c>
      <c r="AY459" s="186">
        <f t="shared" si="317"/>
        <v>0</v>
      </c>
      <c r="AZ459" s="186">
        <f t="shared" si="318"/>
        <v>0</v>
      </c>
      <c r="BA459" s="186">
        <f t="shared" si="319"/>
        <v>0</v>
      </c>
      <c r="BB459" s="186">
        <f t="shared" si="320"/>
        <v>0</v>
      </c>
      <c r="BC459" s="186">
        <f t="shared" si="321"/>
        <v>0</v>
      </c>
    </row>
    <row r="460" spans="2:55" x14ac:dyDescent="0.3">
      <c r="B460" s="25">
        <v>455</v>
      </c>
      <c r="C460" s="34"/>
      <c r="D460" s="32"/>
      <c r="E460" s="32"/>
      <c r="F460" s="30"/>
      <c r="G460" s="34"/>
      <c r="H460" s="34"/>
      <c r="I460" s="219"/>
      <c r="J460" s="115"/>
      <c r="K460" s="115"/>
      <c r="L460" s="33"/>
      <c r="M460" s="170"/>
      <c r="N460" s="171"/>
      <c r="O460" s="171"/>
      <c r="P460" s="149">
        <f t="shared" si="322"/>
        <v>0</v>
      </c>
      <c r="Q460" s="147" t="str">
        <f t="shared" si="309"/>
        <v/>
      </c>
      <c r="R460" s="147" t="str">
        <f t="shared" si="303"/>
        <v/>
      </c>
      <c r="S460" s="147" t="str">
        <f t="shared" si="304"/>
        <v/>
      </c>
      <c r="T460" s="147" t="str">
        <f t="shared" si="305"/>
        <v/>
      </c>
      <c r="U460" s="147" t="str">
        <f t="shared" si="306"/>
        <v/>
      </c>
      <c r="V460" s="148" t="e">
        <f t="shared" si="307"/>
        <v>#VALUE!</v>
      </c>
      <c r="W460" s="149" t="str">
        <f t="shared" si="310"/>
        <v/>
      </c>
      <c r="X460" s="192"/>
      <c r="Y460" s="193"/>
      <c r="Z460" s="163"/>
      <c r="AA460" s="163"/>
      <c r="AB460" s="163"/>
      <c r="AC460" s="163"/>
      <c r="AD460" s="163"/>
      <c r="AE460" s="163"/>
      <c r="AF460" s="163"/>
      <c r="AG460" s="163"/>
      <c r="AH460" s="163"/>
      <c r="AI460" s="163"/>
      <c r="AJ460" s="163"/>
      <c r="AK460" s="163"/>
      <c r="AL460" s="154" t="str">
        <f t="shared" si="301"/>
        <v/>
      </c>
      <c r="AM460" s="47"/>
      <c r="AN460" s="149">
        <f t="shared" si="308"/>
        <v>0</v>
      </c>
      <c r="AP460" s="185">
        <f t="shared" si="323"/>
        <v>0</v>
      </c>
      <c r="AQ460" s="185">
        <f t="shared" si="324"/>
        <v>0</v>
      </c>
      <c r="AR460" s="186">
        <f t="shared" si="325"/>
        <v>0</v>
      </c>
      <c r="AS460" s="186">
        <f t="shared" si="311"/>
        <v>0</v>
      </c>
      <c r="AT460" s="186">
        <f t="shared" si="312"/>
        <v>0</v>
      </c>
      <c r="AU460" s="186">
        <f t="shared" si="313"/>
        <v>0</v>
      </c>
      <c r="AV460" s="186">
        <f t="shared" si="314"/>
        <v>0</v>
      </c>
      <c r="AW460" s="186">
        <f t="shared" si="315"/>
        <v>0</v>
      </c>
      <c r="AX460" s="186">
        <f t="shared" si="316"/>
        <v>0</v>
      </c>
      <c r="AY460" s="186">
        <f t="shared" si="317"/>
        <v>0</v>
      </c>
      <c r="AZ460" s="186">
        <f t="shared" si="318"/>
        <v>0</v>
      </c>
      <c r="BA460" s="186">
        <f t="shared" si="319"/>
        <v>0</v>
      </c>
      <c r="BB460" s="186">
        <f t="shared" si="320"/>
        <v>0</v>
      </c>
      <c r="BC460" s="186">
        <f t="shared" si="321"/>
        <v>0</v>
      </c>
    </row>
    <row r="461" spans="2:55" x14ac:dyDescent="0.3">
      <c r="B461" s="24">
        <v>456</v>
      </c>
      <c r="C461" s="34"/>
      <c r="D461" s="32"/>
      <c r="E461" s="32"/>
      <c r="F461" s="30"/>
      <c r="G461" s="34"/>
      <c r="H461" s="34"/>
      <c r="I461" s="219"/>
      <c r="J461" s="115"/>
      <c r="K461" s="115"/>
      <c r="L461" s="33"/>
      <c r="M461" s="170"/>
      <c r="N461" s="171"/>
      <c r="O461" s="171"/>
      <c r="P461" s="149">
        <f t="shared" si="322"/>
        <v>0</v>
      </c>
      <c r="Q461" s="147" t="str">
        <f t="shared" si="309"/>
        <v/>
      </c>
      <c r="R461" s="147" t="str">
        <f t="shared" si="303"/>
        <v/>
      </c>
      <c r="S461" s="147" t="str">
        <f t="shared" si="304"/>
        <v/>
      </c>
      <c r="T461" s="147" t="str">
        <f t="shared" si="305"/>
        <v/>
      </c>
      <c r="U461" s="147" t="str">
        <f t="shared" si="306"/>
        <v/>
      </c>
      <c r="V461" s="148" t="e">
        <f t="shared" si="307"/>
        <v>#VALUE!</v>
      </c>
      <c r="W461" s="149" t="str">
        <f t="shared" si="310"/>
        <v/>
      </c>
      <c r="X461" s="192"/>
      <c r="Y461" s="193"/>
      <c r="Z461" s="163"/>
      <c r="AA461" s="163"/>
      <c r="AB461" s="163"/>
      <c r="AC461" s="163"/>
      <c r="AD461" s="163"/>
      <c r="AE461" s="163"/>
      <c r="AF461" s="163"/>
      <c r="AG461" s="163"/>
      <c r="AH461" s="163"/>
      <c r="AI461" s="163"/>
      <c r="AJ461" s="163"/>
      <c r="AK461" s="163"/>
      <c r="AL461" s="154" t="str">
        <f t="shared" si="301"/>
        <v/>
      </c>
      <c r="AM461" s="47"/>
      <c r="AN461" s="149">
        <f t="shared" si="308"/>
        <v>0</v>
      </c>
      <c r="AP461" s="185">
        <f t="shared" si="323"/>
        <v>0</v>
      </c>
      <c r="AQ461" s="185">
        <f t="shared" si="324"/>
        <v>0</v>
      </c>
      <c r="AR461" s="186">
        <f t="shared" si="325"/>
        <v>0</v>
      </c>
      <c r="AS461" s="186">
        <f t="shared" si="311"/>
        <v>0</v>
      </c>
      <c r="AT461" s="186">
        <f t="shared" si="312"/>
        <v>0</v>
      </c>
      <c r="AU461" s="186">
        <f t="shared" si="313"/>
        <v>0</v>
      </c>
      <c r="AV461" s="186">
        <f t="shared" si="314"/>
        <v>0</v>
      </c>
      <c r="AW461" s="186">
        <f t="shared" si="315"/>
        <v>0</v>
      </c>
      <c r="AX461" s="186">
        <f t="shared" si="316"/>
        <v>0</v>
      </c>
      <c r="AY461" s="186">
        <f t="shared" si="317"/>
        <v>0</v>
      </c>
      <c r="AZ461" s="186">
        <f t="shared" si="318"/>
        <v>0</v>
      </c>
      <c r="BA461" s="186">
        <f t="shared" si="319"/>
        <v>0</v>
      </c>
      <c r="BB461" s="186">
        <f t="shared" si="320"/>
        <v>0</v>
      </c>
      <c r="BC461" s="186">
        <f t="shared" si="321"/>
        <v>0</v>
      </c>
    </row>
    <row r="462" spans="2:55" x14ac:dyDescent="0.3">
      <c r="B462" s="24">
        <v>457</v>
      </c>
      <c r="C462" s="34"/>
      <c r="D462" s="32"/>
      <c r="E462" s="30"/>
      <c r="F462" s="30"/>
      <c r="G462" s="34"/>
      <c r="H462" s="34"/>
      <c r="I462" s="219"/>
      <c r="J462" s="115"/>
      <c r="K462" s="115"/>
      <c r="L462" s="33"/>
      <c r="M462" s="170"/>
      <c r="N462" s="171"/>
      <c r="O462" s="171"/>
      <c r="P462" s="149">
        <f t="shared" si="322"/>
        <v>0</v>
      </c>
      <c r="Q462" s="147" t="str">
        <f t="shared" si="309"/>
        <v/>
      </c>
      <c r="R462" s="147" t="str">
        <f t="shared" si="303"/>
        <v/>
      </c>
      <c r="S462" s="147" t="str">
        <f t="shared" si="304"/>
        <v/>
      </c>
      <c r="T462" s="147" t="str">
        <f t="shared" si="305"/>
        <v/>
      </c>
      <c r="U462" s="147" t="str">
        <f t="shared" si="306"/>
        <v/>
      </c>
      <c r="V462" s="148" t="e">
        <f t="shared" si="307"/>
        <v>#VALUE!</v>
      </c>
      <c r="W462" s="149" t="str">
        <f t="shared" si="310"/>
        <v/>
      </c>
      <c r="X462" s="192"/>
      <c r="Y462" s="193"/>
      <c r="Z462" s="163"/>
      <c r="AA462" s="163"/>
      <c r="AB462" s="163"/>
      <c r="AC462" s="163"/>
      <c r="AD462" s="163"/>
      <c r="AE462" s="163"/>
      <c r="AF462" s="163"/>
      <c r="AG462" s="163"/>
      <c r="AH462" s="163"/>
      <c r="AI462" s="163"/>
      <c r="AJ462" s="163"/>
      <c r="AK462" s="163"/>
      <c r="AL462" s="154" t="str">
        <f t="shared" si="301"/>
        <v/>
      </c>
      <c r="AM462" s="47"/>
      <c r="AN462" s="149">
        <f t="shared" si="308"/>
        <v>0</v>
      </c>
      <c r="AP462" s="185">
        <f t="shared" si="323"/>
        <v>0</v>
      </c>
      <c r="AQ462" s="185">
        <f t="shared" si="324"/>
        <v>0</v>
      </c>
      <c r="AR462" s="186">
        <f t="shared" si="325"/>
        <v>0</v>
      </c>
      <c r="AS462" s="186">
        <f t="shared" si="311"/>
        <v>0</v>
      </c>
      <c r="AT462" s="186">
        <f t="shared" si="312"/>
        <v>0</v>
      </c>
      <c r="AU462" s="186">
        <f t="shared" si="313"/>
        <v>0</v>
      </c>
      <c r="AV462" s="186">
        <f t="shared" si="314"/>
        <v>0</v>
      </c>
      <c r="AW462" s="186">
        <f t="shared" si="315"/>
        <v>0</v>
      </c>
      <c r="AX462" s="186">
        <f t="shared" si="316"/>
        <v>0</v>
      </c>
      <c r="AY462" s="186">
        <f t="shared" si="317"/>
        <v>0</v>
      </c>
      <c r="AZ462" s="186">
        <f t="shared" si="318"/>
        <v>0</v>
      </c>
      <c r="BA462" s="186">
        <f t="shared" si="319"/>
        <v>0</v>
      </c>
      <c r="BB462" s="186">
        <f t="shared" si="320"/>
        <v>0</v>
      </c>
      <c r="BC462" s="186">
        <f t="shared" si="321"/>
        <v>0</v>
      </c>
    </row>
    <row r="463" spans="2:55" x14ac:dyDescent="0.3">
      <c r="B463" s="25">
        <v>458</v>
      </c>
      <c r="C463" s="32"/>
      <c r="D463" s="32"/>
      <c r="E463" s="30"/>
      <c r="F463" s="30"/>
      <c r="G463" s="34"/>
      <c r="H463" s="34"/>
      <c r="I463" s="219"/>
      <c r="J463" s="115"/>
      <c r="K463" s="115"/>
      <c r="L463" s="33"/>
      <c r="M463" s="170"/>
      <c r="N463" s="171"/>
      <c r="O463" s="171"/>
      <c r="P463" s="149">
        <f t="shared" si="322"/>
        <v>0</v>
      </c>
      <c r="Q463" s="147" t="str">
        <f t="shared" si="309"/>
        <v/>
      </c>
      <c r="R463" s="147" t="str">
        <f t="shared" si="303"/>
        <v/>
      </c>
      <c r="S463" s="147" t="str">
        <f t="shared" si="304"/>
        <v/>
      </c>
      <c r="T463" s="147" t="str">
        <f t="shared" si="305"/>
        <v/>
      </c>
      <c r="U463" s="147" t="str">
        <f t="shared" si="306"/>
        <v/>
      </c>
      <c r="V463" s="148" t="e">
        <f t="shared" si="307"/>
        <v>#VALUE!</v>
      </c>
      <c r="W463" s="149" t="str">
        <f t="shared" si="310"/>
        <v/>
      </c>
      <c r="X463" s="192"/>
      <c r="Y463" s="193"/>
      <c r="Z463" s="163"/>
      <c r="AA463" s="163"/>
      <c r="AB463" s="163"/>
      <c r="AC463" s="163"/>
      <c r="AD463" s="163"/>
      <c r="AE463" s="163"/>
      <c r="AF463" s="163"/>
      <c r="AG463" s="163"/>
      <c r="AH463" s="163"/>
      <c r="AI463" s="163"/>
      <c r="AJ463" s="163"/>
      <c r="AK463" s="163"/>
      <c r="AL463" s="154" t="str">
        <f t="shared" si="301"/>
        <v/>
      </c>
      <c r="AM463" s="47"/>
      <c r="AN463" s="149">
        <f t="shared" si="308"/>
        <v>0</v>
      </c>
      <c r="AP463" s="185">
        <f t="shared" si="323"/>
        <v>0</v>
      </c>
      <c r="AQ463" s="185">
        <f t="shared" si="324"/>
        <v>0</v>
      </c>
      <c r="AR463" s="186">
        <f t="shared" si="325"/>
        <v>0</v>
      </c>
      <c r="AS463" s="186">
        <f t="shared" si="311"/>
        <v>0</v>
      </c>
      <c r="AT463" s="186">
        <f t="shared" si="312"/>
        <v>0</v>
      </c>
      <c r="AU463" s="186">
        <f t="shared" si="313"/>
        <v>0</v>
      </c>
      <c r="AV463" s="186">
        <f t="shared" si="314"/>
        <v>0</v>
      </c>
      <c r="AW463" s="186">
        <f t="shared" si="315"/>
        <v>0</v>
      </c>
      <c r="AX463" s="186">
        <f t="shared" si="316"/>
        <v>0</v>
      </c>
      <c r="AY463" s="186">
        <f t="shared" si="317"/>
        <v>0</v>
      </c>
      <c r="AZ463" s="186">
        <f t="shared" si="318"/>
        <v>0</v>
      </c>
      <c r="BA463" s="186">
        <f t="shared" si="319"/>
        <v>0</v>
      </c>
      <c r="BB463" s="186">
        <f t="shared" si="320"/>
        <v>0</v>
      </c>
      <c r="BC463" s="186">
        <f t="shared" si="321"/>
        <v>0</v>
      </c>
    </row>
    <row r="464" spans="2:55" x14ac:dyDescent="0.3">
      <c r="B464" s="24">
        <v>459</v>
      </c>
      <c r="C464" s="32"/>
      <c r="D464" s="32"/>
      <c r="E464" s="34"/>
      <c r="F464" s="30"/>
      <c r="G464" s="34"/>
      <c r="H464" s="34"/>
      <c r="I464" s="219"/>
      <c r="J464" s="115"/>
      <c r="K464" s="115"/>
      <c r="L464" s="33"/>
      <c r="M464" s="170"/>
      <c r="N464" s="171"/>
      <c r="O464" s="171"/>
      <c r="P464" s="149">
        <f t="shared" si="322"/>
        <v>0</v>
      </c>
      <c r="Q464" s="147" t="str">
        <f t="shared" si="309"/>
        <v/>
      </c>
      <c r="R464" s="147" t="str">
        <f t="shared" si="303"/>
        <v/>
      </c>
      <c r="S464" s="147" t="str">
        <f t="shared" si="304"/>
        <v/>
      </c>
      <c r="T464" s="147" t="str">
        <f t="shared" si="305"/>
        <v/>
      </c>
      <c r="U464" s="147" t="str">
        <f t="shared" si="306"/>
        <v/>
      </c>
      <c r="V464" s="148" t="e">
        <f t="shared" si="307"/>
        <v>#VALUE!</v>
      </c>
      <c r="W464" s="149" t="str">
        <f t="shared" si="310"/>
        <v/>
      </c>
      <c r="X464" s="192"/>
      <c r="Y464" s="193"/>
      <c r="Z464" s="163"/>
      <c r="AA464" s="163"/>
      <c r="AB464" s="163"/>
      <c r="AC464" s="163"/>
      <c r="AD464" s="163"/>
      <c r="AE464" s="163"/>
      <c r="AF464" s="163"/>
      <c r="AG464" s="163"/>
      <c r="AH464" s="163"/>
      <c r="AI464" s="163"/>
      <c r="AJ464" s="163"/>
      <c r="AK464" s="163"/>
      <c r="AL464" s="154" t="str">
        <f t="shared" si="301"/>
        <v/>
      </c>
      <c r="AM464" s="47"/>
      <c r="AN464" s="149">
        <f t="shared" si="308"/>
        <v>0</v>
      </c>
      <c r="AP464" s="185">
        <f t="shared" si="323"/>
        <v>0</v>
      </c>
      <c r="AQ464" s="185">
        <f t="shared" si="324"/>
        <v>0</v>
      </c>
      <c r="AR464" s="186">
        <f t="shared" si="325"/>
        <v>0</v>
      </c>
      <c r="AS464" s="186">
        <f t="shared" si="311"/>
        <v>0</v>
      </c>
      <c r="AT464" s="186">
        <f t="shared" si="312"/>
        <v>0</v>
      </c>
      <c r="AU464" s="186">
        <f t="shared" si="313"/>
        <v>0</v>
      </c>
      <c r="AV464" s="186">
        <f t="shared" si="314"/>
        <v>0</v>
      </c>
      <c r="AW464" s="186">
        <f t="shared" si="315"/>
        <v>0</v>
      </c>
      <c r="AX464" s="186">
        <f t="shared" si="316"/>
        <v>0</v>
      </c>
      <c r="AY464" s="186">
        <f t="shared" si="317"/>
        <v>0</v>
      </c>
      <c r="AZ464" s="186">
        <f t="shared" si="318"/>
        <v>0</v>
      </c>
      <c r="BA464" s="186">
        <f t="shared" si="319"/>
        <v>0</v>
      </c>
      <c r="BB464" s="186">
        <f t="shared" si="320"/>
        <v>0</v>
      </c>
      <c r="BC464" s="186">
        <f t="shared" si="321"/>
        <v>0</v>
      </c>
    </row>
    <row r="465" spans="2:55" x14ac:dyDescent="0.3">
      <c r="B465" s="24">
        <v>460</v>
      </c>
      <c r="C465" s="34"/>
      <c r="D465" s="34"/>
      <c r="E465" s="34"/>
      <c r="F465" s="30"/>
      <c r="G465" s="34"/>
      <c r="H465" s="34"/>
      <c r="I465" s="219"/>
      <c r="J465" s="115"/>
      <c r="K465" s="115"/>
      <c r="L465" s="33"/>
      <c r="M465" s="170"/>
      <c r="N465" s="171"/>
      <c r="O465" s="171"/>
      <c r="P465" s="149">
        <f t="shared" si="322"/>
        <v>0</v>
      </c>
      <c r="Q465" s="147" t="str">
        <f t="shared" si="309"/>
        <v/>
      </c>
      <c r="R465" s="147" t="str">
        <f t="shared" si="303"/>
        <v/>
      </c>
      <c r="S465" s="147" t="str">
        <f t="shared" si="304"/>
        <v/>
      </c>
      <c r="T465" s="147" t="str">
        <f t="shared" si="305"/>
        <v/>
      </c>
      <c r="U465" s="147" t="str">
        <f t="shared" si="306"/>
        <v/>
      </c>
      <c r="V465" s="148" t="e">
        <f t="shared" si="307"/>
        <v>#VALUE!</v>
      </c>
      <c r="W465" s="149" t="str">
        <f t="shared" si="310"/>
        <v/>
      </c>
      <c r="X465" s="194"/>
      <c r="Y465" s="195"/>
      <c r="Z465" s="196"/>
      <c r="AA465" s="196"/>
      <c r="AB465" s="196"/>
      <c r="AC465" s="196"/>
      <c r="AD465" s="196"/>
      <c r="AE465" s="196"/>
      <c r="AF465" s="196"/>
      <c r="AG465" s="196"/>
      <c r="AH465" s="196"/>
      <c r="AI465" s="196"/>
      <c r="AJ465" s="196"/>
      <c r="AK465" s="196"/>
      <c r="AL465" s="154" t="str">
        <f t="shared" si="301"/>
        <v/>
      </c>
      <c r="AM465" s="48"/>
      <c r="AN465" s="149">
        <f t="shared" si="308"/>
        <v>0</v>
      </c>
      <c r="AP465" s="185">
        <f t="shared" si="323"/>
        <v>0</v>
      </c>
      <c r="AQ465" s="185">
        <f t="shared" si="324"/>
        <v>0</v>
      </c>
      <c r="AR465" s="186">
        <f t="shared" si="325"/>
        <v>0</v>
      </c>
      <c r="AS465" s="186">
        <f t="shared" si="311"/>
        <v>0</v>
      </c>
      <c r="AT465" s="186">
        <f t="shared" si="312"/>
        <v>0</v>
      </c>
      <c r="AU465" s="186">
        <f t="shared" si="313"/>
        <v>0</v>
      </c>
      <c r="AV465" s="186">
        <f t="shared" si="314"/>
        <v>0</v>
      </c>
      <c r="AW465" s="186">
        <f t="shared" si="315"/>
        <v>0</v>
      </c>
      <c r="AX465" s="186">
        <f t="shared" si="316"/>
        <v>0</v>
      </c>
      <c r="AY465" s="186">
        <f t="shared" si="317"/>
        <v>0</v>
      </c>
      <c r="AZ465" s="186">
        <f t="shared" si="318"/>
        <v>0</v>
      </c>
      <c r="BA465" s="186">
        <f t="shared" si="319"/>
        <v>0</v>
      </c>
      <c r="BB465" s="186">
        <f t="shared" si="320"/>
        <v>0</v>
      </c>
      <c r="BC465" s="186">
        <f t="shared" si="321"/>
        <v>0</v>
      </c>
    </row>
    <row r="466" spans="2:55" x14ac:dyDescent="0.3">
      <c r="B466" s="25">
        <v>461</v>
      </c>
      <c r="C466" s="34"/>
      <c r="D466" s="32"/>
      <c r="E466" s="30"/>
      <c r="F466" s="30"/>
      <c r="G466" s="34"/>
      <c r="H466" s="34"/>
      <c r="I466" s="219"/>
      <c r="J466" s="115"/>
      <c r="K466" s="115"/>
      <c r="L466" s="33"/>
      <c r="M466" s="170"/>
      <c r="N466" s="171"/>
      <c r="O466" s="171"/>
      <c r="P466" s="149">
        <f t="shared" si="322"/>
        <v>0</v>
      </c>
      <c r="Q466" s="147" t="str">
        <f t="shared" si="309"/>
        <v/>
      </c>
      <c r="R466" s="147" t="str">
        <f t="shared" si="303"/>
        <v/>
      </c>
      <c r="S466" s="147" t="str">
        <f t="shared" si="304"/>
        <v/>
      </c>
      <c r="T466" s="147" t="str">
        <f t="shared" si="305"/>
        <v/>
      </c>
      <c r="U466" s="147" t="str">
        <f t="shared" si="306"/>
        <v/>
      </c>
      <c r="V466" s="148" t="e">
        <f t="shared" si="307"/>
        <v>#VALUE!</v>
      </c>
      <c r="W466" s="149" t="str">
        <f t="shared" si="310"/>
        <v/>
      </c>
      <c r="X466" s="192"/>
      <c r="Y466" s="193"/>
      <c r="Z466" s="163"/>
      <c r="AA466" s="163"/>
      <c r="AB466" s="163"/>
      <c r="AC466" s="163"/>
      <c r="AD466" s="163"/>
      <c r="AE466" s="163"/>
      <c r="AF466" s="163"/>
      <c r="AG466" s="163"/>
      <c r="AH466" s="163"/>
      <c r="AI466" s="163"/>
      <c r="AJ466" s="163"/>
      <c r="AK466" s="163"/>
      <c r="AL466" s="154" t="str">
        <f t="shared" si="301"/>
        <v/>
      </c>
      <c r="AM466" s="47"/>
      <c r="AN466" s="149">
        <f t="shared" si="308"/>
        <v>0</v>
      </c>
      <c r="AP466" s="185">
        <f t="shared" si="323"/>
        <v>0</v>
      </c>
      <c r="AQ466" s="185">
        <f t="shared" si="324"/>
        <v>0</v>
      </c>
      <c r="AR466" s="186">
        <f t="shared" si="325"/>
        <v>0</v>
      </c>
      <c r="AS466" s="186">
        <f t="shared" si="311"/>
        <v>0</v>
      </c>
      <c r="AT466" s="186">
        <f t="shared" si="312"/>
        <v>0</v>
      </c>
      <c r="AU466" s="186">
        <f t="shared" si="313"/>
        <v>0</v>
      </c>
      <c r="AV466" s="186">
        <f t="shared" si="314"/>
        <v>0</v>
      </c>
      <c r="AW466" s="186">
        <f t="shared" si="315"/>
        <v>0</v>
      </c>
      <c r="AX466" s="186">
        <f t="shared" si="316"/>
        <v>0</v>
      </c>
      <c r="AY466" s="186">
        <f t="shared" si="317"/>
        <v>0</v>
      </c>
      <c r="AZ466" s="186">
        <f t="shared" si="318"/>
        <v>0</v>
      </c>
      <c r="BA466" s="186">
        <f t="shared" si="319"/>
        <v>0</v>
      </c>
      <c r="BB466" s="186">
        <f t="shared" si="320"/>
        <v>0</v>
      </c>
      <c r="BC466" s="186">
        <f t="shared" si="321"/>
        <v>0</v>
      </c>
    </row>
    <row r="467" spans="2:55" x14ac:dyDescent="0.3">
      <c r="B467" s="24">
        <v>462</v>
      </c>
      <c r="C467" s="32"/>
      <c r="D467" s="32"/>
      <c r="E467" s="34"/>
      <c r="F467" s="30"/>
      <c r="G467" s="34"/>
      <c r="H467" s="34"/>
      <c r="I467" s="222"/>
      <c r="J467" s="115"/>
      <c r="K467" s="115"/>
      <c r="L467" s="33"/>
      <c r="M467" s="170"/>
      <c r="N467" s="171"/>
      <c r="O467" s="171"/>
      <c r="P467" s="149">
        <f t="shared" si="322"/>
        <v>0</v>
      </c>
      <c r="Q467" s="147" t="str">
        <f t="shared" ref="Q467:Q474" si="326">IF(N467="","",IF(N467="","",IF(N467-P467="","",N467-P467)))</f>
        <v/>
      </c>
      <c r="R467" s="147" t="str">
        <f t="shared" si="303"/>
        <v/>
      </c>
      <c r="S467" s="147" t="str">
        <f t="shared" si="304"/>
        <v/>
      </c>
      <c r="T467" s="147" t="str">
        <f t="shared" si="305"/>
        <v/>
      </c>
      <c r="U467" s="147" t="str">
        <f t="shared" si="306"/>
        <v/>
      </c>
      <c r="V467" s="148" t="e">
        <f t="shared" si="307"/>
        <v>#VALUE!</v>
      </c>
      <c r="W467" s="149" t="str">
        <f t="shared" ref="W467:W474" si="327">IF(SUM(R467:U467)&lt;=0,"",SUM(R467:U467))</f>
        <v/>
      </c>
      <c r="X467" s="197"/>
      <c r="Y467" s="198"/>
      <c r="Z467" s="199"/>
      <c r="AA467" s="199"/>
      <c r="AB467" s="199"/>
      <c r="AC467" s="199"/>
      <c r="AD467" s="199"/>
      <c r="AE467" s="199"/>
      <c r="AF467" s="199"/>
      <c r="AG467" s="199"/>
      <c r="AH467" s="199"/>
      <c r="AI467" s="199"/>
      <c r="AJ467" s="199"/>
      <c r="AK467" s="199"/>
      <c r="AL467" s="154" t="str">
        <f t="shared" si="301"/>
        <v/>
      </c>
      <c r="AM467" s="47"/>
      <c r="AN467" s="149">
        <f t="shared" si="308"/>
        <v>0</v>
      </c>
      <c r="AP467" s="185">
        <f t="shared" si="323"/>
        <v>0</v>
      </c>
      <c r="AQ467" s="185">
        <f t="shared" si="324"/>
        <v>0</v>
      </c>
      <c r="AR467" s="186">
        <f t="shared" si="325"/>
        <v>0</v>
      </c>
      <c r="AS467" s="186">
        <f t="shared" si="311"/>
        <v>0</v>
      </c>
      <c r="AT467" s="186">
        <f t="shared" si="312"/>
        <v>0</v>
      </c>
      <c r="AU467" s="186">
        <f t="shared" si="313"/>
        <v>0</v>
      </c>
      <c r="AV467" s="186">
        <f t="shared" si="314"/>
        <v>0</v>
      </c>
      <c r="AW467" s="186">
        <f t="shared" si="315"/>
        <v>0</v>
      </c>
      <c r="AX467" s="186">
        <f t="shared" si="316"/>
        <v>0</v>
      </c>
      <c r="AY467" s="186">
        <f t="shared" si="317"/>
        <v>0</v>
      </c>
      <c r="AZ467" s="186">
        <f t="shared" si="318"/>
        <v>0</v>
      </c>
      <c r="BA467" s="186">
        <f t="shared" si="319"/>
        <v>0</v>
      </c>
      <c r="BB467" s="186">
        <f t="shared" si="320"/>
        <v>0</v>
      </c>
      <c r="BC467" s="186">
        <f t="shared" si="321"/>
        <v>0</v>
      </c>
    </row>
    <row r="468" spans="2:55" x14ac:dyDescent="0.3">
      <c r="B468" s="24">
        <v>463</v>
      </c>
      <c r="C468" s="32"/>
      <c r="D468" s="32"/>
      <c r="E468" s="34"/>
      <c r="F468" s="30"/>
      <c r="G468" s="34"/>
      <c r="H468" s="34"/>
      <c r="I468" s="222"/>
      <c r="J468" s="115"/>
      <c r="K468" s="115"/>
      <c r="L468" s="33"/>
      <c r="M468" s="170"/>
      <c r="N468" s="171"/>
      <c r="O468" s="171"/>
      <c r="P468" s="149">
        <f t="shared" si="322"/>
        <v>0</v>
      </c>
      <c r="Q468" s="147" t="str">
        <f t="shared" si="326"/>
        <v/>
      </c>
      <c r="R468" s="147" t="str">
        <f t="shared" si="303"/>
        <v/>
      </c>
      <c r="S468" s="147" t="str">
        <f t="shared" si="304"/>
        <v/>
      </c>
      <c r="T468" s="147" t="str">
        <f t="shared" si="305"/>
        <v/>
      </c>
      <c r="U468" s="147" t="str">
        <f t="shared" si="306"/>
        <v/>
      </c>
      <c r="V468" s="148" t="e">
        <f t="shared" si="307"/>
        <v>#VALUE!</v>
      </c>
      <c r="W468" s="149" t="str">
        <f t="shared" si="327"/>
        <v/>
      </c>
      <c r="X468" s="192"/>
      <c r="Y468" s="193"/>
      <c r="Z468" s="163"/>
      <c r="AA468" s="163"/>
      <c r="AB468" s="163"/>
      <c r="AC468" s="163"/>
      <c r="AD468" s="163"/>
      <c r="AE468" s="163"/>
      <c r="AF468" s="163"/>
      <c r="AG468" s="163"/>
      <c r="AH468" s="163"/>
      <c r="AI468" s="163"/>
      <c r="AJ468" s="163"/>
      <c r="AK468" s="163"/>
      <c r="AL468" s="154" t="str">
        <f t="shared" si="301"/>
        <v/>
      </c>
      <c r="AM468" s="47"/>
      <c r="AN468" s="149">
        <f t="shared" si="308"/>
        <v>0</v>
      </c>
      <c r="AP468" s="185">
        <f t="shared" si="323"/>
        <v>0</v>
      </c>
      <c r="AQ468" s="185">
        <f t="shared" si="324"/>
        <v>0</v>
      </c>
      <c r="AR468" s="186">
        <f t="shared" si="325"/>
        <v>0</v>
      </c>
      <c r="AS468" s="186">
        <f t="shared" si="311"/>
        <v>0</v>
      </c>
      <c r="AT468" s="186">
        <f t="shared" si="312"/>
        <v>0</v>
      </c>
      <c r="AU468" s="186">
        <f t="shared" si="313"/>
        <v>0</v>
      </c>
      <c r="AV468" s="186">
        <f t="shared" si="314"/>
        <v>0</v>
      </c>
      <c r="AW468" s="186">
        <f t="shared" si="315"/>
        <v>0</v>
      </c>
      <c r="AX468" s="186">
        <f t="shared" si="316"/>
        <v>0</v>
      </c>
      <c r="AY468" s="186">
        <f t="shared" si="317"/>
        <v>0</v>
      </c>
      <c r="AZ468" s="186">
        <f t="shared" si="318"/>
        <v>0</v>
      </c>
      <c r="BA468" s="186">
        <f t="shared" si="319"/>
        <v>0</v>
      </c>
      <c r="BB468" s="186">
        <f t="shared" si="320"/>
        <v>0</v>
      </c>
      <c r="BC468" s="186">
        <f t="shared" si="321"/>
        <v>0</v>
      </c>
    </row>
    <row r="469" spans="2:55" x14ac:dyDescent="0.3">
      <c r="B469" s="25">
        <v>464</v>
      </c>
      <c r="C469" s="32"/>
      <c r="D469" s="32"/>
      <c r="E469" s="34"/>
      <c r="F469" s="30"/>
      <c r="G469" s="34"/>
      <c r="H469" s="34"/>
      <c r="I469" s="222"/>
      <c r="J469" s="115"/>
      <c r="K469" s="115"/>
      <c r="L469" s="33"/>
      <c r="M469" s="170"/>
      <c r="N469" s="171"/>
      <c r="O469" s="171"/>
      <c r="P469" s="149">
        <f t="shared" si="322"/>
        <v>0</v>
      </c>
      <c r="Q469" s="147" t="str">
        <f t="shared" si="326"/>
        <v/>
      </c>
      <c r="R469" s="147" t="str">
        <f t="shared" si="303"/>
        <v/>
      </c>
      <c r="S469" s="147" t="str">
        <f t="shared" si="304"/>
        <v/>
      </c>
      <c r="T469" s="147" t="str">
        <f t="shared" si="305"/>
        <v/>
      </c>
      <c r="U469" s="147" t="str">
        <f t="shared" si="306"/>
        <v/>
      </c>
      <c r="V469" s="148" t="e">
        <f t="shared" si="307"/>
        <v>#VALUE!</v>
      </c>
      <c r="W469" s="149" t="str">
        <f t="shared" si="327"/>
        <v/>
      </c>
      <c r="X469" s="192"/>
      <c r="Y469" s="193"/>
      <c r="Z469" s="163"/>
      <c r="AA469" s="163"/>
      <c r="AB469" s="163"/>
      <c r="AC469" s="163"/>
      <c r="AD469" s="163"/>
      <c r="AE469" s="163"/>
      <c r="AF469" s="163"/>
      <c r="AG469" s="163"/>
      <c r="AH469" s="163"/>
      <c r="AI469" s="163"/>
      <c r="AJ469" s="163"/>
      <c r="AK469" s="163"/>
      <c r="AL469" s="154" t="str">
        <f t="shared" si="301"/>
        <v/>
      </c>
      <c r="AM469" s="47"/>
      <c r="AN469" s="149">
        <f t="shared" si="308"/>
        <v>0</v>
      </c>
      <c r="AP469" s="185">
        <f t="shared" si="323"/>
        <v>0</v>
      </c>
      <c r="AQ469" s="185">
        <f t="shared" si="324"/>
        <v>0</v>
      </c>
      <c r="AR469" s="186">
        <f t="shared" si="325"/>
        <v>0</v>
      </c>
      <c r="AS469" s="186">
        <f t="shared" si="311"/>
        <v>0</v>
      </c>
      <c r="AT469" s="186">
        <f t="shared" si="312"/>
        <v>0</v>
      </c>
      <c r="AU469" s="186">
        <f t="shared" si="313"/>
        <v>0</v>
      </c>
      <c r="AV469" s="186">
        <f t="shared" si="314"/>
        <v>0</v>
      </c>
      <c r="AW469" s="186">
        <f t="shared" si="315"/>
        <v>0</v>
      </c>
      <c r="AX469" s="186">
        <f t="shared" si="316"/>
        <v>0</v>
      </c>
      <c r="AY469" s="186">
        <f t="shared" si="317"/>
        <v>0</v>
      </c>
      <c r="AZ469" s="186">
        <f t="shared" si="318"/>
        <v>0</v>
      </c>
      <c r="BA469" s="186">
        <f t="shared" si="319"/>
        <v>0</v>
      </c>
      <c r="BB469" s="186">
        <f t="shared" si="320"/>
        <v>0</v>
      </c>
      <c r="BC469" s="186">
        <f t="shared" si="321"/>
        <v>0</v>
      </c>
    </row>
    <row r="470" spans="2:55" x14ac:dyDescent="0.3">
      <c r="B470" s="24">
        <v>465</v>
      </c>
      <c r="C470" s="32"/>
      <c r="D470" s="32"/>
      <c r="E470" s="34"/>
      <c r="F470" s="30"/>
      <c r="G470" s="34"/>
      <c r="H470" s="34"/>
      <c r="I470" s="222"/>
      <c r="J470" s="115"/>
      <c r="K470" s="115"/>
      <c r="L470" s="33"/>
      <c r="M470" s="170"/>
      <c r="N470" s="171"/>
      <c r="O470" s="171"/>
      <c r="P470" s="149">
        <f t="shared" si="322"/>
        <v>0</v>
      </c>
      <c r="Q470" s="147" t="str">
        <f t="shared" si="326"/>
        <v/>
      </c>
      <c r="R470" s="147" t="str">
        <f t="shared" si="303"/>
        <v/>
      </c>
      <c r="S470" s="147" t="str">
        <f t="shared" si="304"/>
        <v/>
      </c>
      <c r="T470" s="147" t="str">
        <f t="shared" si="305"/>
        <v/>
      </c>
      <c r="U470" s="147" t="str">
        <f t="shared" si="306"/>
        <v/>
      </c>
      <c r="V470" s="148" t="e">
        <f t="shared" si="307"/>
        <v>#VALUE!</v>
      </c>
      <c r="W470" s="149" t="str">
        <f t="shared" si="327"/>
        <v/>
      </c>
      <c r="X470" s="192"/>
      <c r="Y470" s="193"/>
      <c r="Z470" s="163"/>
      <c r="AA470" s="163"/>
      <c r="AB470" s="163"/>
      <c r="AC470" s="163"/>
      <c r="AD470" s="163"/>
      <c r="AE470" s="163"/>
      <c r="AF470" s="163"/>
      <c r="AG470" s="163"/>
      <c r="AH470" s="163"/>
      <c r="AI470" s="163"/>
      <c r="AJ470" s="163"/>
      <c r="AK470" s="163"/>
      <c r="AL470" s="154" t="str">
        <f t="shared" si="301"/>
        <v/>
      </c>
      <c r="AM470" s="47"/>
      <c r="AN470" s="149">
        <f t="shared" si="308"/>
        <v>0</v>
      </c>
      <c r="AP470" s="185">
        <f t="shared" si="323"/>
        <v>0</v>
      </c>
      <c r="AQ470" s="185">
        <f t="shared" si="324"/>
        <v>0</v>
      </c>
      <c r="AR470" s="186">
        <f t="shared" si="325"/>
        <v>0</v>
      </c>
      <c r="AS470" s="186">
        <f t="shared" si="311"/>
        <v>0</v>
      </c>
      <c r="AT470" s="186">
        <f t="shared" si="312"/>
        <v>0</v>
      </c>
      <c r="AU470" s="186">
        <f t="shared" si="313"/>
        <v>0</v>
      </c>
      <c r="AV470" s="186">
        <f t="shared" si="314"/>
        <v>0</v>
      </c>
      <c r="AW470" s="186">
        <f t="shared" si="315"/>
        <v>0</v>
      </c>
      <c r="AX470" s="186">
        <f t="shared" si="316"/>
        <v>0</v>
      </c>
      <c r="AY470" s="186">
        <f t="shared" si="317"/>
        <v>0</v>
      </c>
      <c r="AZ470" s="186">
        <f t="shared" si="318"/>
        <v>0</v>
      </c>
      <c r="BA470" s="186">
        <f t="shared" si="319"/>
        <v>0</v>
      </c>
      <c r="BB470" s="186">
        <f t="shared" si="320"/>
        <v>0</v>
      </c>
      <c r="BC470" s="186">
        <f t="shared" si="321"/>
        <v>0</v>
      </c>
    </row>
    <row r="471" spans="2:55" x14ac:dyDescent="0.3">
      <c r="B471" s="24">
        <v>466</v>
      </c>
      <c r="C471" s="34"/>
      <c r="D471" s="34"/>
      <c r="E471" s="34"/>
      <c r="F471" s="30"/>
      <c r="G471" s="34"/>
      <c r="H471" s="34"/>
      <c r="I471" s="222"/>
      <c r="J471" s="115"/>
      <c r="K471" s="115"/>
      <c r="L471" s="33"/>
      <c r="M471" s="170"/>
      <c r="N471" s="171"/>
      <c r="O471" s="171"/>
      <c r="P471" s="149">
        <f t="shared" si="322"/>
        <v>0</v>
      </c>
      <c r="Q471" s="147" t="str">
        <f t="shared" si="326"/>
        <v/>
      </c>
      <c r="R471" s="147" t="str">
        <f t="shared" si="303"/>
        <v/>
      </c>
      <c r="S471" s="147" t="str">
        <f t="shared" si="304"/>
        <v/>
      </c>
      <c r="T471" s="147" t="str">
        <f t="shared" si="305"/>
        <v/>
      </c>
      <c r="U471" s="147" t="str">
        <f t="shared" si="306"/>
        <v/>
      </c>
      <c r="V471" s="148" t="e">
        <f t="shared" si="307"/>
        <v>#VALUE!</v>
      </c>
      <c r="W471" s="149" t="str">
        <f t="shared" si="327"/>
        <v/>
      </c>
      <c r="X471" s="192"/>
      <c r="Y471" s="193"/>
      <c r="Z471" s="163"/>
      <c r="AA471" s="163"/>
      <c r="AB471" s="163"/>
      <c r="AC471" s="163"/>
      <c r="AD471" s="163"/>
      <c r="AE471" s="163"/>
      <c r="AF471" s="163"/>
      <c r="AG471" s="163"/>
      <c r="AH471" s="163"/>
      <c r="AI471" s="163"/>
      <c r="AJ471" s="163"/>
      <c r="AK471" s="163"/>
      <c r="AL471" s="154" t="str">
        <f t="shared" si="301"/>
        <v/>
      </c>
      <c r="AM471" s="47"/>
      <c r="AN471" s="149">
        <f t="shared" si="308"/>
        <v>0</v>
      </c>
      <c r="AP471" s="185">
        <f t="shared" si="323"/>
        <v>0</v>
      </c>
      <c r="AQ471" s="185">
        <f t="shared" si="324"/>
        <v>0</v>
      </c>
      <c r="AR471" s="186">
        <f t="shared" si="325"/>
        <v>0</v>
      </c>
      <c r="AS471" s="186">
        <f t="shared" si="311"/>
        <v>0</v>
      </c>
      <c r="AT471" s="186">
        <f t="shared" si="312"/>
        <v>0</v>
      </c>
      <c r="AU471" s="186">
        <f t="shared" si="313"/>
        <v>0</v>
      </c>
      <c r="AV471" s="186">
        <f t="shared" si="314"/>
        <v>0</v>
      </c>
      <c r="AW471" s="186">
        <f t="shared" si="315"/>
        <v>0</v>
      </c>
      <c r="AX471" s="186">
        <f t="shared" si="316"/>
        <v>0</v>
      </c>
      <c r="AY471" s="186">
        <f t="shared" si="317"/>
        <v>0</v>
      </c>
      <c r="AZ471" s="186">
        <f t="shared" si="318"/>
        <v>0</v>
      </c>
      <c r="BA471" s="186">
        <f t="shared" si="319"/>
        <v>0</v>
      </c>
      <c r="BB471" s="186">
        <f t="shared" si="320"/>
        <v>0</v>
      </c>
      <c r="BC471" s="186">
        <f t="shared" si="321"/>
        <v>0</v>
      </c>
    </row>
    <row r="472" spans="2:55" x14ac:dyDescent="0.3">
      <c r="B472" s="25">
        <v>467</v>
      </c>
      <c r="C472" s="30"/>
      <c r="D472" s="30"/>
      <c r="E472" s="30"/>
      <c r="F472" s="30"/>
      <c r="G472" s="34"/>
      <c r="H472" s="34"/>
      <c r="I472" s="222"/>
      <c r="J472" s="115"/>
      <c r="K472" s="115"/>
      <c r="L472" s="33"/>
      <c r="M472" s="170"/>
      <c r="N472" s="171"/>
      <c r="O472" s="171"/>
      <c r="P472" s="149">
        <f t="shared" si="322"/>
        <v>0</v>
      </c>
      <c r="Q472" s="147" t="str">
        <f t="shared" si="326"/>
        <v/>
      </c>
      <c r="R472" s="147" t="str">
        <f t="shared" si="303"/>
        <v/>
      </c>
      <c r="S472" s="147" t="str">
        <f t="shared" si="304"/>
        <v/>
      </c>
      <c r="T472" s="147" t="str">
        <f t="shared" si="305"/>
        <v/>
      </c>
      <c r="U472" s="147" t="str">
        <f t="shared" si="306"/>
        <v/>
      </c>
      <c r="V472" s="148" t="e">
        <f t="shared" si="307"/>
        <v>#VALUE!</v>
      </c>
      <c r="W472" s="149" t="str">
        <f t="shared" si="327"/>
        <v/>
      </c>
      <c r="X472" s="192"/>
      <c r="Y472" s="193"/>
      <c r="Z472" s="163"/>
      <c r="AA472" s="163"/>
      <c r="AB472" s="163"/>
      <c r="AC472" s="163"/>
      <c r="AD472" s="163"/>
      <c r="AE472" s="163"/>
      <c r="AF472" s="163"/>
      <c r="AG472" s="163"/>
      <c r="AH472" s="163"/>
      <c r="AI472" s="163"/>
      <c r="AJ472" s="163"/>
      <c r="AK472" s="163"/>
      <c r="AL472" s="154" t="str">
        <f t="shared" si="301"/>
        <v/>
      </c>
      <c r="AM472" s="47"/>
      <c r="AN472" s="149">
        <f t="shared" si="308"/>
        <v>0</v>
      </c>
      <c r="AP472" s="185">
        <f t="shared" si="323"/>
        <v>0</v>
      </c>
      <c r="AQ472" s="185">
        <f t="shared" si="324"/>
        <v>0</v>
      </c>
      <c r="AR472" s="186">
        <f t="shared" si="325"/>
        <v>0</v>
      </c>
      <c r="AS472" s="186">
        <f t="shared" si="311"/>
        <v>0</v>
      </c>
      <c r="AT472" s="186">
        <f t="shared" si="312"/>
        <v>0</v>
      </c>
      <c r="AU472" s="186">
        <f t="shared" si="313"/>
        <v>0</v>
      </c>
      <c r="AV472" s="186">
        <f t="shared" si="314"/>
        <v>0</v>
      </c>
      <c r="AW472" s="186">
        <f t="shared" si="315"/>
        <v>0</v>
      </c>
      <c r="AX472" s="186">
        <f t="shared" si="316"/>
        <v>0</v>
      </c>
      <c r="AY472" s="186">
        <f t="shared" si="317"/>
        <v>0</v>
      </c>
      <c r="AZ472" s="186">
        <f t="shared" si="318"/>
        <v>0</v>
      </c>
      <c r="BA472" s="186">
        <f t="shared" si="319"/>
        <v>0</v>
      </c>
      <c r="BB472" s="186">
        <f t="shared" si="320"/>
        <v>0</v>
      </c>
      <c r="BC472" s="186">
        <f t="shared" si="321"/>
        <v>0</v>
      </c>
    </row>
    <row r="473" spans="2:55" x14ac:dyDescent="0.3">
      <c r="B473" s="24">
        <v>468</v>
      </c>
      <c r="C473" s="34"/>
      <c r="D473" s="34"/>
      <c r="E473" s="34"/>
      <c r="F473" s="30"/>
      <c r="G473" s="34"/>
      <c r="H473" s="34"/>
      <c r="I473" s="222"/>
      <c r="J473" s="115"/>
      <c r="K473" s="115"/>
      <c r="L473" s="33"/>
      <c r="M473" s="170"/>
      <c r="N473" s="171"/>
      <c r="O473" s="171"/>
      <c r="P473" s="149">
        <f t="shared" si="322"/>
        <v>0</v>
      </c>
      <c r="Q473" s="147" t="str">
        <f t="shared" si="326"/>
        <v/>
      </c>
      <c r="R473" s="147" t="str">
        <f t="shared" si="303"/>
        <v/>
      </c>
      <c r="S473" s="147" t="str">
        <f t="shared" si="304"/>
        <v/>
      </c>
      <c r="T473" s="147" t="str">
        <f t="shared" si="305"/>
        <v/>
      </c>
      <c r="U473" s="147" t="str">
        <f t="shared" si="306"/>
        <v/>
      </c>
      <c r="V473" s="148" t="e">
        <f t="shared" si="307"/>
        <v>#VALUE!</v>
      </c>
      <c r="W473" s="149" t="str">
        <f t="shared" si="327"/>
        <v/>
      </c>
      <c r="X473" s="192"/>
      <c r="Y473" s="193"/>
      <c r="Z473" s="163"/>
      <c r="AA473" s="163"/>
      <c r="AB473" s="163"/>
      <c r="AC473" s="163"/>
      <c r="AD473" s="163"/>
      <c r="AE473" s="163"/>
      <c r="AF473" s="163"/>
      <c r="AG473" s="163"/>
      <c r="AH473" s="163"/>
      <c r="AI473" s="163"/>
      <c r="AJ473" s="163"/>
      <c r="AK473" s="163"/>
      <c r="AL473" s="154" t="str">
        <f t="shared" si="301"/>
        <v/>
      </c>
      <c r="AM473" s="47"/>
      <c r="AN473" s="149">
        <f t="shared" si="308"/>
        <v>0</v>
      </c>
      <c r="AP473" s="185">
        <f t="shared" si="323"/>
        <v>0</v>
      </c>
      <c r="AQ473" s="185">
        <f t="shared" si="324"/>
        <v>0</v>
      </c>
      <c r="AR473" s="186">
        <f t="shared" si="325"/>
        <v>0</v>
      </c>
      <c r="AS473" s="186">
        <f t="shared" si="311"/>
        <v>0</v>
      </c>
      <c r="AT473" s="186">
        <f t="shared" si="312"/>
        <v>0</v>
      </c>
      <c r="AU473" s="186">
        <f t="shared" si="313"/>
        <v>0</v>
      </c>
      <c r="AV473" s="186">
        <f t="shared" si="314"/>
        <v>0</v>
      </c>
      <c r="AW473" s="186">
        <f t="shared" si="315"/>
        <v>0</v>
      </c>
      <c r="AX473" s="186">
        <f t="shared" si="316"/>
        <v>0</v>
      </c>
      <c r="AY473" s="186">
        <f t="shared" si="317"/>
        <v>0</v>
      </c>
      <c r="AZ473" s="186">
        <f t="shared" si="318"/>
        <v>0</v>
      </c>
      <c r="BA473" s="186">
        <f t="shared" si="319"/>
        <v>0</v>
      </c>
      <c r="BB473" s="186">
        <f t="shared" si="320"/>
        <v>0</v>
      </c>
      <c r="BC473" s="186">
        <f t="shared" si="321"/>
        <v>0</v>
      </c>
    </row>
    <row r="474" spans="2:55" x14ac:dyDescent="0.3">
      <c r="B474" s="24">
        <v>469</v>
      </c>
      <c r="C474" s="34"/>
      <c r="D474" s="34"/>
      <c r="E474" s="34"/>
      <c r="F474" s="30"/>
      <c r="G474" s="34"/>
      <c r="H474" s="34"/>
      <c r="I474" s="222"/>
      <c r="J474" s="115"/>
      <c r="K474" s="115"/>
      <c r="L474" s="33"/>
      <c r="M474" s="170"/>
      <c r="N474" s="171"/>
      <c r="O474" s="171"/>
      <c r="P474" s="149">
        <f t="shared" si="322"/>
        <v>0</v>
      </c>
      <c r="Q474" s="147" t="str">
        <f t="shared" si="326"/>
        <v/>
      </c>
      <c r="R474" s="147" t="str">
        <f t="shared" si="303"/>
        <v/>
      </c>
      <c r="S474" s="147" t="str">
        <f t="shared" si="304"/>
        <v/>
      </c>
      <c r="T474" s="147" t="str">
        <f t="shared" si="305"/>
        <v/>
      </c>
      <c r="U474" s="147" t="str">
        <f t="shared" si="306"/>
        <v/>
      </c>
      <c r="V474" s="148" t="e">
        <f t="shared" si="307"/>
        <v>#VALUE!</v>
      </c>
      <c r="W474" s="149" t="str">
        <f t="shared" si="327"/>
        <v/>
      </c>
      <c r="X474" s="192"/>
      <c r="Y474" s="193"/>
      <c r="Z474" s="163"/>
      <c r="AA474" s="163"/>
      <c r="AB474" s="163"/>
      <c r="AC474" s="163"/>
      <c r="AD474" s="163"/>
      <c r="AE474" s="163"/>
      <c r="AF474" s="163"/>
      <c r="AG474" s="163"/>
      <c r="AH474" s="163"/>
      <c r="AI474" s="163"/>
      <c r="AJ474" s="163"/>
      <c r="AK474" s="163"/>
      <c r="AL474" s="154" t="str">
        <f t="shared" si="301"/>
        <v/>
      </c>
      <c r="AM474" s="47"/>
      <c r="AN474" s="149">
        <f t="shared" si="308"/>
        <v>0</v>
      </c>
      <c r="AP474" s="185">
        <f t="shared" si="323"/>
        <v>0</v>
      </c>
      <c r="AQ474" s="185">
        <f t="shared" si="324"/>
        <v>0</v>
      </c>
      <c r="AR474" s="186">
        <f t="shared" si="325"/>
        <v>0</v>
      </c>
      <c r="AS474" s="186">
        <f t="shared" si="311"/>
        <v>0</v>
      </c>
      <c r="AT474" s="186">
        <f t="shared" si="312"/>
        <v>0</v>
      </c>
      <c r="AU474" s="186">
        <f t="shared" si="313"/>
        <v>0</v>
      </c>
      <c r="AV474" s="186">
        <f t="shared" si="314"/>
        <v>0</v>
      </c>
      <c r="AW474" s="186">
        <f t="shared" si="315"/>
        <v>0</v>
      </c>
      <c r="AX474" s="186">
        <f t="shared" si="316"/>
        <v>0</v>
      </c>
      <c r="AY474" s="186">
        <f t="shared" si="317"/>
        <v>0</v>
      </c>
      <c r="AZ474" s="186">
        <f t="shared" si="318"/>
        <v>0</v>
      </c>
      <c r="BA474" s="186">
        <f t="shared" si="319"/>
        <v>0</v>
      </c>
      <c r="BB474" s="186">
        <f t="shared" si="320"/>
        <v>0</v>
      </c>
      <c r="BC474" s="186">
        <f t="shared" si="321"/>
        <v>0</v>
      </c>
    </row>
    <row r="475" spans="2:55" x14ac:dyDescent="0.3">
      <c r="B475" s="25">
        <v>470</v>
      </c>
      <c r="C475" s="32"/>
      <c r="D475" s="32"/>
      <c r="E475" s="32"/>
      <c r="F475" s="30"/>
      <c r="G475" s="32"/>
      <c r="H475" s="32"/>
      <c r="I475" s="219"/>
      <c r="J475" s="115"/>
      <c r="K475" s="115"/>
      <c r="L475" s="33"/>
      <c r="M475" s="170"/>
      <c r="N475" s="171"/>
      <c r="O475" s="171"/>
      <c r="P475" s="149">
        <f t="shared" si="322"/>
        <v>0</v>
      </c>
      <c r="Q475" s="147"/>
      <c r="R475" s="147" t="str">
        <f t="shared" si="303"/>
        <v/>
      </c>
      <c r="S475" s="147" t="str">
        <f t="shared" si="304"/>
        <v/>
      </c>
      <c r="T475" s="147" t="str">
        <f t="shared" si="305"/>
        <v/>
      </c>
      <c r="U475" s="147" t="str">
        <f t="shared" si="306"/>
        <v/>
      </c>
      <c r="V475" s="148"/>
      <c r="W475" s="149"/>
      <c r="X475" s="192"/>
      <c r="Y475" s="193"/>
      <c r="Z475" s="163"/>
      <c r="AA475" s="163"/>
      <c r="AB475" s="163"/>
      <c r="AC475" s="163"/>
      <c r="AD475" s="163"/>
      <c r="AE475" s="163"/>
      <c r="AF475" s="163"/>
      <c r="AG475" s="163"/>
      <c r="AH475" s="163"/>
      <c r="AI475" s="163"/>
      <c r="AJ475" s="163"/>
      <c r="AK475" s="163"/>
      <c r="AL475" s="154"/>
      <c r="AM475" s="47"/>
      <c r="AN475" s="149">
        <f t="shared" si="308"/>
        <v>0</v>
      </c>
      <c r="AP475" s="185">
        <f t="shared" si="323"/>
        <v>0</v>
      </c>
      <c r="AQ475" s="185">
        <f t="shared" si="324"/>
        <v>0</v>
      </c>
      <c r="AR475" s="186">
        <f t="shared" si="325"/>
        <v>0</v>
      </c>
      <c r="AS475" s="186">
        <f t="shared" si="311"/>
        <v>0</v>
      </c>
      <c r="AT475" s="186">
        <f t="shared" si="312"/>
        <v>0</v>
      </c>
      <c r="AU475" s="186">
        <f t="shared" si="313"/>
        <v>0</v>
      </c>
      <c r="AV475" s="186">
        <f t="shared" si="314"/>
        <v>0</v>
      </c>
      <c r="AW475" s="186">
        <f t="shared" si="315"/>
        <v>0</v>
      </c>
      <c r="AX475" s="186">
        <f t="shared" si="316"/>
        <v>0</v>
      </c>
      <c r="AY475" s="186">
        <f t="shared" si="317"/>
        <v>0</v>
      </c>
      <c r="AZ475" s="186">
        <f t="shared" si="318"/>
        <v>0</v>
      </c>
      <c r="BA475" s="186">
        <f t="shared" si="319"/>
        <v>0</v>
      </c>
      <c r="BB475" s="186">
        <f t="shared" si="320"/>
        <v>0</v>
      </c>
      <c r="BC475" s="186">
        <f t="shared" si="321"/>
        <v>0</v>
      </c>
    </row>
    <row r="476" spans="2:55" x14ac:dyDescent="0.3">
      <c r="B476" s="24">
        <v>471</v>
      </c>
      <c r="C476" s="32"/>
      <c r="D476" s="32"/>
      <c r="E476" s="32"/>
      <c r="F476" s="30"/>
      <c r="G476" s="34"/>
      <c r="H476" s="34"/>
      <c r="I476" s="219"/>
      <c r="J476" s="115"/>
      <c r="K476" s="115"/>
      <c r="L476" s="33"/>
      <c r="M476" s="170"/>
      <c r="N476" s="171"/>
      <c r="O476" s="171"/>
      <c r="P476" s="149">
        <f t="shared" si="322"/>
        <v>0</v>
      </c>
      <c r="Q476" s="147"/>
      <c r="R476" s="147" t="str">
        <f t="shared" si="303"/>
        <v/>
      </c>
      <c r="S476" s="147" t="str">
        <f t="shared" si="304"/>
        <v/>
      </c>
      <c r="T476" s="147" t="str">
        <f t="shared" si="305"/>
        <v/>
      </c>
      <c r="U476" s="147" t="str">
        <f t="shared" si="306"/>
        <v/>
      </c>
      <c r="V476" s="148"/>
      <c r="W476" s="149"/>
      <c r="X476" s="192"/>
      <c r="Y476" s="193"/>
      <c r="Z476" s="163"/>
      <c r="AA476" s="163"/>
      <c r="AB476" s="163"/>
      <c r="AC476" s="163"/>
      <c r="AD476" s="163"/>
      <c r="AE476" s="163"/>
      <c r="AF476" s="163"/>
      <c r="AG476" s="163"/>
      <c r="AH476" s="163"/>
      <c r="AI476" s="163"/>
      <c r="AJ476" s="163"/>
      <c r="AK476" s="163"/>
      <c r="AL476" s="154"/>
      <c r="AM476" s="47"/>
      <c r="AN476" s="149">
        <f t="shared" si="308"/>
        <v>0</v>
      </c>
      <c r="AP476" s="185">
        <f t="shared" si="323"/>
        <v>0</v>
      </c>
      <c r="AQ476" s="185">
        <f t="shared" si="324"/>
        <v>0</v>
      </c>
      <c r="AR476" s="186">
        <f t="shared" si="325"/>
        <v>0</v>
      </c>
      <c r="AS476" s="186">
        <f t="shared" si="311"/>
        <v>0</v>
      </c>
      <c r="AT476" s="186">
        <f t="shared" si="312"/>
        <v>0</v>
      </c>
      <c r="AU476" s="186">
        <f t="shared" si="313"/>
        <v>0</v>
      </c>
      <c r="AV476" s="186">
        <f t="shared" si="314"/>
        <v>0</v>
      </c>
      <c r="AW476" s="186">
        <f t="shared" si="315"/>
        <v>0</v>
      </c>
      <c r="AX476" s="186">
        <f t="shared" si="316"/>
        <v>0</v>
      </c>
      <c r="AY476" s="186">
        <f t="shared" si="317"/>
        <v>0</v>
      </c>
      <c r="AZ476" s="186">
        <f t="shared" si="318"/>
        <v>0</v>
      </c>
      <c r="BA476" s="186">
        <f t="shared" si="319"/>
        <v>0</v>
      </c>
      <c r="BB476" s="186">
        <f t="shared" si="320"/>
        <v>0</v>
      </c>
      <c r="BC476" s="186">
        <f t="shared" si="321"/>
        <v>0</v>
      </c>
    </row>
    <row r="477" spans="2:55" x14ac:dyDescent="0.3">
      <c r="B477" s="24">
        <v>472</v>
      </c>
      <c r="C477" s="32"/>
      <c r="D477" s="32"/>
      <c r="E477" s="32"/>
      <c r="F477" s="30"/>
      <c r="G477" s="34"/>
      <c r="H477" s="34"/>
      <c r="I477" s="219"/>
      <c r="J477" s="115"/>
      <c r="K477" s="115"/>
      <c r="L477" s="33"/>
      <c r="M477" s="170"/>
      <c r="N477" s="171"/>
      <c r="O477" s="171"/>
      <c r="P477" s="149">
        <f t="shared" si="322"/>
        <v>0</v>
      </c>
      <c r="Q477" s="147"/>
      <c r="R477" s="147" t="str">
        <f t="shared" si="303"/>
        <v/>
      </c>
      <c r="S477" s="147" t="str">
        <f t="shared" si="304"/>
        <v/>
      </c>
      <c r="T477" s="147" t="str">
        <f t="shared" si="305"/>
        <v/>
      </c>
      <c r="U477" s="147" t="str">
        <f t="shared" si="306"/>
        <v/>
      </c>
      <c r="V477" s="148"/>
      <c r="W477" s="149"/>
      <c r="X477" s="192"/>
      <c r="Y477" s="193"/>
      <c r="Z477" s="163"/>
      <c r="AA477" s="163"/>
      <c r="AB477" s="163"/>
      <c r="AC477" s="163"/>
      <c r="AD477" s="163"/>
      <c r="AE477" s="163"/>
      <c r="AF477" s="163"/>
      <c r="AG477" s="163"/>
      <c r="AH477" s="163"/>
      <c r="AI477" s="163"/>
      <c r="AJ477" s="163"/>
      <c r="AK477" s="163"/>
      <c r="AL477" s="154"/>
      <c r="AM477" s="47"/>
      <c r="AN477" s="149">
        <f t="shared" si="308"/>
        <v>0</v>
      </c>
      <c r="AP477" s="185">
        <f t="shared" si="323"/>
        <v>0</v>
      </c>
      <c r="AQ477" s="185">
        <f t="shared" si="324"/>
        <v>0</v>
      </c>
      <c r="AR477" s="186">
        <f t="shared" si="325"/>
        <v>0</v>
      </c>
      <c r="AS477" s="186">
        <f t="shared" si="311"/>
        <v>0</v>
      </c>
      <c r="AT477" s="186">
        <f t="shared" si="312"/>
        <v>0</v>
      </c>
      <c r="AU477" s="186">
        <f t="shared" si="313"/>
        <v>0</v>
      </c>
      <c r="AV477" s="186">
        <f t="shared" si="314"/>
        <v>0</v>
      </c>
      <c r="AW477" s="186">
        <f t="shared" si="315"/>
        <v>0</v>
      </c>
      <c r="AX477" s="186">
        <f t="shared" si="316"/>
        <v>0</v>
      </c>
      <c r="AY477" s="186">
        <f t="shared" si="317"/>
        <v>0</v>
      </c>
      <c r="AZ477" s="186">
        <f t="shared" si="318"/>
        <v>0</v>
      </c>
      <c r="BA477" s="186">
        <f t="shared" si="319"/>
        <v>0</v>
      </c>
      <c r="BB477" s="186">
        <f t="shared" si="320"/>
        <v>0</v>
      </c>
      <c r="BC477" s="186">
        <f t="shared" si="321"/>
        <v>0</v>
      </c>
    </row>
    <row r="478" spans="2:55" x14ac:dyDescent="0.3">
      <c r="B478" s="25">
        <v>473</v>
      </c>
      <c r="C478" s="32"/>
      <c r="D478" s="32"/>
      <c r="E478" s="32"/>
      <c r="F478" s="30"/>
      <c r="G478" s="32"/>
      <c r="H478" s="32"/>
      <c r="I478" s="219"/>
      <c r="J478" s="115"/>
      <c r="K478" s="115"/>
      <c r="L478" s="33"/>
      <c r="M478" s="170"/>
      <c r="N478" s="171"/>
      <c r="O478" s="171"/>
      <c r="P478" s="149">
        <f t="shared" si="322"/>
        <v>0</v>
      </c>
      <c r="Q478" s="147"/>
      <c r="R478" s="147" t="str">
        <f t="shared" si="303"/>
        <v/>
      </c>
      <c r="S478" s="147" t="str">
        <f t="shared" si="304"/>
        <v/>
      </c>
      <c r="T478" s="147" t="str">
        <f t="shared" si="305"/>
        <v/>
      </c>
      <c r="U478" s="147" t="str">
        <f t="shared" si="306"/>
        <v/>
      </c>
      <c r="V478" s="148"/>
      <c r="W478" s="149"/>
      <c r="X478" s="192"/>
      <c r="Y478" s="193"/>
      <c r="Z478" s="163"/>
      <c r="AA478" s="163"/>
      <c r="AB478" s="163"/>
      <c r="AC478" s="163"/>
      <c r="AD478" s="163"/>
      <c r="AE478" s="163"/>
      <c r="AF478" s="163"/>
      <c r="AG478" s="163"/>
      <c r="AH478" s="163"/>
      <c r="AI478" s="163"/>
      <c r="AJ478" s="163"/>
      <c r="AK478" s="163"/>
      <c r="AL478" s="154"/>
      <c r="AM478" s="47"/>
      <c r="AN478" s="149">
        <f t="shared" si="308"/>
        <v>0</v>
      </c>
      <c r="AP478" s="185">
        <f t="shared" si="323"/>
        <v>0</v>
      </c>
      <c r="AQ478" s="185">
        <f t="shared" si="324"/>
        <v>0</v>
      </c>
      <c r="AR478" s="186">
        <f t="shared" si="325"/>
        <v>0</v>
      </c>
      <c r="AS478" s="186">
        <f t="shared" si="311"/>
        <v>0</v>
      </c>
      <c r="AT478" s="186">
        <f t="shared" si="312"/>
        <v>0</v>
      </c>
      <c r="AU478" s="186">
        <f t="shared" si="313"/>
        <v>0</v>
      </c>
      <c r="AV478" s="186">
        <f t="shared" si="314"/>
        <v>0</v>
      </c>
      <c r="AW478" s="186">
        <f t="shared" si="315"/>
        <v>0</v>
      </c>
      <c r="AX478" s="186">
        <f t="shared" si="316"/>
        <v>0</v>
      </c>
      <c r="AY478" s="186">
        <f t="shared" si="317"/>
        <v>0</v>
      </c>
      <c r="AZ478" s="186">
        <f t="shared" si="318"/>
        <v>0</v>
      </c>
      <c r="BA478" s="186">
        <f t="shared" si="319"/>
        <v>0</v>
      </c>
      <c r="BB478" s="186">
        <f t="shared" si="320"/>
        <v>0</v>
      </c>
      <c r="BC478" s="186">
        <f t="shared" si="321"/>
        <v>0</v>
      </c>
    </row>
    <row r="479" spans="2:55" x14ac:dyDescent="0.3">
      <c r="B479" s="24">
        <v>474</v>
      </c>
      <c r="C479" s="32"/>
      <c r="D479" s="32"/>
      <c r="E479" s="32"/>
      <c r="F479" s="30"/>
      <c r="G479" s="32"/>
      <c r="H479" s="32"/>
      <c r="I479" s="219"/>
      <c r="J479" s="115"/>
      <c r="K479" s="115"/>
      <c r="L479" s="33"/>
      <c r="M479" s="170"/>
      <c r="N479" s="171"/>
      <c r="O479" s="171"/>
      <c r="P479" s="149">
        <f t="shared" si="322"/>
        <v>0</v>
      </c>
      <c r="Q479" s="147"/>
      <c r="R479" s="147" t="str">
        <f t="shared" si="303"/>
        <v/>
      </c>
      <c r="S479" s="147" t="str">
        <f t="shared" si="304"/>
        <v/>
      </c>
      <c r="T479" s="147" t="str">
        <f t="shared" si="305"/>
        <v/>
      </c>
      <c r="U479" s="147" t="str">
        <f t="shared" si="306"/>
        <v/>
      </c>
      <c r="V479" s="148"/>
      <c r="W479" s="149"/>
      <c r="X479" s="192"/>
      <c r="Y479" s="193"/>
      <c r="Z479" s="163"/>
      <c r="AA479" s="163"/>
      <c r="AB479" s="163"/>
      <c r="AC479" s="163"/>
      <c r="AD479" s="163"/>
      <c r="AE479" s="163"/>
      <c r="AF479" s="163"/>
      <c r="AG479" s="163"/>
      <c r="AH479" s="163"/>
      <c r="AI479" s="163"/>
      <c r="AJ479" s="163"/>
      <c r="AK479" s="163"/>
      <c r="AL479" s="154"/>
      <c r="AM479" s="47"/>
      <c r="AN479" s="149">
        <f t="shared" si="308"/>
        <v>0</v>
      </c>
      <c r="AP479" s="185">
        <f t="shared" si="323"/>
        <v>0</v>
      </c>
      <c r="AQ479" s="185">
        <f t="shared" si="324"/>
        <v>0</v>
      </c>
      <c r="AR479" s="186">
        <f t="shared" si="325"/>
        <v>0</v>
      </c>
      <c r="AS479" s="186">
        <f t="shared" si="311"/>
        <v>0</v>
      </c>
      <c r="AT479" s="186">
        <f t="shared" si="312"/>
        <v>0</v>
      </c>
      <c r="AU479" s="186">
        <f t="shared" si="313"/>
        <v>0</v>
      </c>
      <c r="AV479" s="186">
        <f t="shared" si="314"/>
        <v>0</v>
      </c>
      <c r="AW479" s="186">
        <f t="shared" si="315"/>
        <v>0</v>
      </c>
      <c r="AX479" s="186">
        <f t="shared" si="316"/>
        <v>0</v>
      </c>
      <c r="AY479" s="186">
        <f t="shared" si="317"/>
        <v>0</v>
      </c>
      <c r="AZ479" s="186">
        <f t="shared" si="318"/>
        <v>0</v>
      </c>
      <c r="BA479" s="186">
        <f t="shared" si="319"/>
        <v>0</v>
      </c>
      <c r="BB479" s="186">
        <f t="shared" si="320"/>
        <v>0</v>
      </c>
      <c r="BC479" s="186">
        <f t="shared" si="321"/>
        <v>0</v>
      </c>
    </row>
    <row r="480" spans="2:55" x14ac:dyDescent="0.3">
      <c r="B480" s="24">
        <v>475</v>
      </c>
      <c r="C480" s="34"/>
      <c r="D480" s="34"/>
      <c r="E480" s="34"/>
      <c r="F480" s="30"/>
      <c r="G480" s="34"/>
      <c r="H480" s="34"/>
      <c r="I480" s="219"/>
      <c r="J480" s="115"/>
      <c r="K480" s="115"/>
      <c r="L480" s="33"/>
      <c r="M480" s="170"/>
      <c r="N480" s="171"/>
      <c r="O480" s="171"/>
      <c r="P480" s="149">
        <f t="shared" si="322"/>
        <v>0</v>
      </c>
      <c r="Q480" s="147"/>
      <c r="R480" s="147" t="str">
        <f t="shared" si="303"/>
        <v/>
      </c>
      <c r="S480" s="147" t="str">
        <f t="shared" si="304"/>
        <v/>
      </c>
      <c r="T480" s="147" t="str">
        <f t="shared" si="305"/>
        <v/>
      </c>
      <c r="U480" s="147" t="str">
        <f t="shared" si="306"/>
        <v/>
      </c>
      <c r="V480" s="148"/>
      <c r="W480" s="149"/>
      <c r="X480" s="192"/>
      <c r="Y480" s="193"/>
      <c r="Z480" s="163"/>
      <c r="AA480" s="163"/>
      <c r="AB480" s="163"/>
      <c r="AC480" s="163"/>
      <c r="AD480" s="163"/>
      <c r="AE480" s="163"/>
      <c r="AF480" s="163"/>
      <c r="AG480" s="163"/>
      <c r="AH480" s="163"/>
      <c r="AI480" s="163"/>
      <c r="AJ480" s="163"/>
      <c r="AK480" s="163"/>
      <c r="AL480" s="154"/>
      <c r="AM480" s="47"/>
      <c r="AN480" s="149">
        <f t="shared" si="308"/>
        <v>0</v>
      </c>
      <c r="AP480" s="185">
        <f t="shared" si="323"/>
        <v>0</v>
      </c>
      <c r="AQ480" s="185">
        <f t="shared" si="324"/>
        <v>0</v>
      </c>
      <c r="AR480" s="186">
        <f t="shared" si="325"/>
        <v>0</v>
      </c>
      <c r="AS480" s="186">
        <f t="shared" si="311"/>
        <v>0</v>
      </c>
      <c r="AT480" s="186">
        <f t="shared" si="312"/>
        <v>0</v>
      </c>
      <c r="AU480" s="186">
        <f t="shared" si="313"/>
        <v>0</v>
      </c>
      <c r="AV480" s="186">
        <f t="shared" si="314"/>
        <v>0</v>
      </c>
      <c r="AW480" s="186">
        <f t="shared" si="315"/>
        <v>0</v>
      </c>
      <c r="AX480" s="186">
        <f t="shared" si="316"/>
        <v>0</v>
      </c>
      <c r="AY480" s="186">
        <f t="shared" si="317"/>
        <v>0</v>
      </c>
      <c r="AZ480" s="186">
        <f t="shared" si="318"/>
        <v>0</v>
      </c>
      <c r="BA480" s="186">
        <f t="shared" si="319"/>
        <v>0</v>
      </c>
      <c r="BB480" s="186">
        <f t="shared" si="320"/>
        <v>0</v>
      </c>
      <c r="BC480" s="186">
        <f t="shared" si="321"/>
        <v>0</v>
      </c>
    </row>
    <row r="481" spans="2:55" x14ac:dyDescent="0.3">
      <c r="B481" s="25">
        <v>476</v>
      </c>
      <c r="C481" s="34"/>
      <c r="D481" s="34"/>
      <c r="E481" s="34"/>
      <c r="F481" s="34"/>
      <c r="G481" s="34"/>
      <c r="H481" s="34"/>
      <c r="I481" s="219"/>
      <c r="J481" s="115"/>
      <c r="K481" s="115"/>
      <c r="L481" s="33"/>
      <c r="M481" s="170"/>
      <c r="N481" s="171"/>
      <c r="O481" s="171"/>
      <c r="P481" s="149">
        <f t="shared" si="322"/>
        <v>0</v>
      </c>
      <c r="Q481" s="147"/>
      <c r="R481" s="147" t="str">
        <f t="shared" si="303"/>
        <v/>
      </c>
      <c r="S481" s="147" t="str">
        <f t="shared" si="304"/>
        <v/>
      </c>
      <c r="T481" s="147" t="str">
        <f t="shared" si="305"/>
        <v/>
      </c>
      <c r="U481" s="147" t="str">
        <f t="shared" si="306"/>
        <v/>
      </c>
      <c r="V481" s="148"/>
      <c r="W481" s="149"/>
      <c r="X481" s="192"/>
      <c r="Y481" s="193"/>
      <c r="Z481" s="163"/>
      <c r="AA481" s="163"/>
      <c r="AB481" s="163"/>
      <c r="AC481" s="163"/>
      <c r="AD481" s="163"/>
      <c r="AE481" s="163"/>
      <c r="AF481" s="163"/>
      <c r="AG481" s="163"/>
      <c r="AH481" s="163"/>
      <c r="AI481" s="163"/>
      <c r="AJ481" s="163"/>
      <c r="AK481" s="163"/>
      <c r="AL481" s="154"/>
      <c r="AM481" s="47"/>
      <c r="AN481" s="149">
        <f t="shared" si="308"/>
        <v>0</v>
      </c>
      <c r="AP481" s="185">
        <f t="shared" si="323"/>
        <v>0</v>
      </c>
      <c r="AQ481" s="185">
        <f t="shared" si="324"/>
        <v>0</v>
      </c>
      <c r="AR481" s="186">
        <f t="shared" si="325"/>
        <v>0</v>
      </c>
      <c r="AS481" s="186">
        <f t="shared" si="311"/>
        <v>0</v>
      </c>
      <c r="AT481" s="186">
        <f t="shared" si="312"/>
        <v>0</v>
      </c>
      <c r="AU481" s="186">
        <f t="shared" si="313"/>
        <v>0</v>
      </c>
      <c r="AV481" s="186">
        <f t="shared" si="314"/>
        <v>0</v>
      </c>
      <c r="AW481" s="186">
        <f t="shared" si="315"/>
        <v>0</v>
      </c>
      <c r="AX481" s="186">
        <f t="shared" si="316"/>
        <v>0</v>
      </c>
      <c r="AY481" s="186">
        <f t="shared" si="317"/>
        <v>0</v>
      </c>
      <c r="AZ481" s="186">
        <f t="shared" si="318"/>
        <v>0</v>
      </c>
      <c r="BA481" s="186">
        <f t="shared" si="319"/>
        <v>0</v>
      </c>
      <c r="BB481" s="186">
        <f t="shared" si="320"/>
        <v>0</v>
      </c>
      <c r="BC481" s="186">
        <f t="shared" si="321"/>
        <v>0</v>
      </c>
    </row>
    <row r="482" spans="2:55" x14ac:dyDescent="0.3">
      <c r="B482" s="24">
        <v>477</v>
      </c>
      <c r="C482" s="34"/>
      <c r="D482" s="34"/>
      <c r="E482" s="34"/>
      <c r="F482" s="30"/>
      <c r="G482" s="34"/>
      <c r="H482" s="34"/>
      <c r="I482" s="219"/>
      <c r="J482" s="115"/>
      <c r="K482" s="115"/>
      <c r="L482" s="33"/>
      <c r="M482" s="170"/>
      <c r="N482" s="171"/>
      <c r="O482" s="171"/>
      <c r="P482" s="149">
        <f t="shared" si="322"/>
        <v>0</v>
      </c>
      <c r="Q482" s="147"/>
      <c r="R482" s="147" t="str">
        <f t="shared" si="303"/>
        <v/>
      </c>
      <c r="S482" s="147" t="str">
        <f t="shared" si="304"/>
        <v/>
      </c>
      <c r="T482" s="147" t="str">
        <f t="shared" si="305"/>
        <v/>
      </c>
      <c r="U482" s="147" t="str">
        <f t="shared" si="306"/>
        <v/>
      </c>
      <c r="V482" s="148"/>
      <c r="W482" s="149"/>
      <c r="X482" s="192"/>
      <c r="Y482" s="193"/>
      <c r="Z482" s="163"/>
      <c r="AA482" s="163"/>
      <c r="AB482" s="163"/>
      <c r="AC482" s="163"/>
      <c r="AD482" s="163"/>
      <c r="AE482" s="163"/>
      <c r="AF482" s="163"/>
      <c r="AG482" s="163"/>
      <c r="AH482" s="163"/>
      <c r="AI482" s="163"/>
      <c r="AJ482" s="163"/>
      <c r="AK482" s="163"/>
      <c r="AL482" s="154"/>
      <c r="AM482" s="47"/>
      <c r="AN482" s="149">
        <f t="shared" si="308"/>
        <v>0</v>
      </c>
      <c r="AP482" s="185">
        <f t="shared" si="323"/>
        <v>0</v>
      </c>
      <c r="AQ482" s="185">
        <f t="shared" si="324"/>
        <v>0</v>
      </c>
      <c r="AR482" s="186">
        <f t="shared" si="325"/>
        <v>0</v>
      </c>
      <c r="AS482" s="186">
        <f t="shared" si="311"/>
        <v>0</v>
      </c>
      <c r="AT482" s="186">
        <f t="shared" si="312"/>
        <v>0</v>
      </c>
      <c r="AU482" s="186">
        <f t="shared" si="313"/>
        <v>0</v>
      </c>
      <c r="AV482" s="186">
        <f t="shared" si="314"/>
        <v>0</v>
      </c>
      <c r="AW482" s="186">
        <f t="shared" si="315"/>
        <v>0</v>
      </c>
      <c r="AX482" s="186">
        <f t="shared" si="316"/>
        <v>0</v>
      </c>
      <c r="AY482" s="186">
        <f t="shared" si="317"/>
        <v>0</v>
      </c>
      <c r="AZ482" s="186">
        <f t="shared" si="318"/>
        <v>0</v>
      </c>
      <c r="BA482" s="186">
        <f t="shared" si="319"/>
        <v>0</v>
      </c>
      <c r="BB482" s="186">
        <f t="shared" si="320"/>
        <v>0</v>
      </c>
      <c r="BC482" s="186">
        <f t="shared" si="321"/>
        <v>0</v>
      </c>
    </row>
    <row r="483" spans="2:55" x14ac:dyDescent="0.3">
      <c r="B483" s="24">
        <v>478</v>
      </c>
      <c r="C483" s="34"/>
      <c r="D483" s="34"/>
      <c r="E483" s="34"/>
      <c r="F483" s="30"/>
      <c r="G483" s="34"/>
      <c r="H483" s="34"/>
      <c r="I483" s="219"/>
      <c r="J483" s="115"/>
      <c r="K483" s="115"/>
      <c r="L483" s="33"/>
      <c r="M483" s="170"/>
      <c r="N483" s="171"/>
      <c r="O483" s="171"/>
      <c r="P483" s="149">
        <f t="shared" si="322"/>
        <v>0</v>
      </c>
      <c r="Q483" s="147"/>
      <c r="R483" s="147" t="str">
        <f t="shared" si="303"/>
        <v/>
      </c>
      <c r="S483" s="147" t="str">
        <f t="shared" si="304"/>
        <v/>
      </c>
      <c r="T483" s="147" t="str">
        <f t="shared" si="305"/>
        <v/>
      </c>
      <c r="U483" s="147" t="str">
        <f t="shared" si="306"/>
        <v/>
      </c>
      <c r="V483" s="148"/>
      <c r="W483" s="149"/>
      <c r="X483" s="192"/>
      <c r="Y483" s="193"/>
      <c r="Z483" s="163"/>
      <c r="AA483" s="163"/>
      <c r="AB483" s="163"/>
      <c r="AC483" s="163"/>
      <c r="AD483" s="163"/>
      <c r="AE483" s="163"/>
      <c r="AF483" s="163"/>
      <c r="AG483" s="163"/>
      <c r="AH483" s="163"/>
      <c r="AI483" s="163"/>
      <c r="AJ483" s="163"/>
      <c r="AK483" s="163"/>
      <c r="AL483" s="154"/>
      <c r="AM483" s="47"/>
      <c r="AN483" s="149">
        <f t="shared" si="308"/>
        <v>0</v>
      </c>
      <c r="AP483" s="185">
        <f t="shared" si="323"/>
        <v>0</v>
      </c>
      <c r="AQ483" s="185">
        <f t="shared" si="324"/>
        <v>0</v>
      </c>
      <c r="AR483" s="186">
        <f t="shared" si="325"/>
        <v>0</v>
      </c>
      <c r="AS483" s="186">
        <f t="shared" si="311"/>
        <v>0</v>
      </c>
      <c r="AT483" s="186">
        <f t="shared" si="312"/>
        <v>0</v>
      </c>
      <c r="AU483" s="186">
        <f t="shared" si="313"/>
        <v>0</v>
      </c>
      <c r="AV483" s="186">
        <f t="shared" si="314"/>
        <v>0</v>
      </c>
      <c r="AW483" s="186">
        <f t="shared" si="315"/>
        <v>0</v>
      </c>
      <c r="AX483" s="186">
        <f t="shared" si="316"/>
        <v>0</v>
      </c>
      <c r="AY483" s="186">
        <f t="shared" si="317"/>
        <v>0</v>
      </c>
      <c r="AZ483" s="186">
        <f t="shared" si="318"/>
        <v>0</v>
      </c>
      <c r="BA483" s="186">
        <f t="shared" si="319"/>
        <v>0</v>
      </c>
      <c r="BB483" s="186">
        <f t="shared" si="320"/>
        <v>0</v>
      </c>
      <c r="BC483" s="186">
        <f t="shared" si="321"/>
        <v>0</v>
      </c>
    </row>
    <row r="484" spans="2:55" x14ac:dyDescent="0.3">
      <c r="B484" s="25">
        <v>479</v>
      </c>
      <c r="C484" s="34"/>
      <c r="D484" s="34"/>
      <c r="E484" s="34"/>
      <c r="F484" s="30"/>
      <c r="G484" s="34"/>
      <c r="H484" s="34"/>
      <c r="I484" s="219"/>
      <c r="J484" s="115"/>
      <c r="K484" s="115"/>
      <c r="L484" s="33"/>
      <c r="M484" s="170"/>
      <c r="N484" s="171"/>
      <c r="O484" s="171"/>
      <c r="P484" s="149">
        <f t="shared" si="322"/>
        <v>0</v>
      </c>
      <c r="Q484" s="147"/>
      <c r="R484" s="147" t="str">
        <f t="shared" si="303"/>
        <v/>
      </c>
      <c r="S484" s="147" t="str">
        <f t="shared" si="304"/>
        <v/>
      </c>
      <c r="T484" s="147" t="str">
        <f t="shared" si="305"/>
        <v/>
      </c>
      <c r="U484" s="147" t="str">
        <f t="shared" si="306"/>
        <v/>
      </c>
      <c r="V484" s="148"/>
      <c r="W484" s="149"/>
      <c r="X484" s="192"/>
      <c r="Y484" s="193"/>
      <c r="Z484" s="163"/>
      <c r="AA484" s="163"/>
      <c r="AB484" s="163"/>
      <c r="AC484" s="163"/>
      <c r="AD484" s="163"/>
      <c r="AE484" s="163"/>
      <c r="AF484" s="163"/>
      <c r="AG484" s="163"/>
      <c r="AH484" s="163"/>
      <c r="AI484" s="163"/>
      <c r="AJ484" s="163"/>
      <c r="AK484" s="163"/>
      <c r="AL484" s="154"/>
      <c r="AM484" s="47"/>
      <c r="AN484" s="149">
        <f t="shared" si="308"/>
        <v>0</v>
      </c>
      <c r="AP484" s="185">
        <f t="shared" si="323"/>
        <v>0</v>
      </c>
      <c r="AQ484" s="185">
        <f t="shared" si="324"/>
        <v>0</v>
      </c>
      <c r="AR484" s="186">
        <f t="shared" si="325"/>
        <v>0</v>
      </c>
      <c r="AS484" s="186">
        <f t="shared" si="311"/>
        <v>0</v>
      </c>
      <c r="AT484" s="186">
        <f t="shared" si="312"/>
        <v>0</v>
      </c>
      <c r="AU484" s="186">
        <f t="shared" si="313"/>
        <v>0</v>
      </c>
      <c r="AV484" s="186">
        <f t="shared" si="314"/>
        <v>0</v>
      </c>
      <c r="AW484" s="186">
        <f t="shared" si="315"/>
        <v>0</v>
      </c>
      <c r="AX484" s="186">
        <f t="shared" si="316"/>
        <v>0</v>
      </c>
      <c r="AY484" s="186">
        <f t="shared" si="317"/>
        <v>0</v>
      </c>
      <c r="AZ484" s="186">
        <f t="shared" si="318"/>
        <v>0</v>
      </c>
      <c r="BA484" s="186">
        <f t="shared" si="319"/>
        <v>0</v>
      </c>
      <c r="BB484" s="186">
        <f t="shared" si="320"/>
        <v>0</v>
      </c>
      <c r="BC484" s="186">
        <f t="shared" si="321"/>
        <v>0</v>
      </c>
    </row>
    <row r="485" spans="2:55" x14ac:dyDescent="0.3">
      <c r="B485" s="24">
        <v>480</v>
      </c>
      <c r="C485" s="34"/>
      <c r="D485" s="34"/>
      <c r="E485" s="34"/>
      <c r="F485" s="30"/>
      <c r="G485" s="34"/>
      <c r="H485" s="34"/>
      <c r="I485" s="219"/>
      <c r="J485" s="117"/>
      <c r="K485" s="117"/>
      <c r="L485" s="36"/>
      <c r="M485" s="228"/>
      <c r="N485" s="171"/>
      <c r="O485" s="171"/>
      <c r="P485" s="149">
        <f t="shared" si="322"/>
        <v>0</v>
      </c>
      <c r="Q485" s="147"/>
      <c r="R485" s="147" t="str">
        <f t="shared" si="303"/>
        <v/>
      </c>
      <c r="S485" s="147" t="str">
        <f t="shared" si="304"/>
        <v/>
      </c>
      <c r="T485" s="147" t="str">
        <f t="shared" si="305"/>
        <v/>
      </c>
      <c r="U485" s="147" t="str">
        <f t="shared" si="306"/>
        <v/>
      </c>
      <c r="V485" s="148"/>
      <c r="W485" s="149"/>
      <c r="X485" s="197"/>
      <c r="Y485" s="198"/>
      <c r="Z485" s="199"/>
      <c r="AA485" s="199"/>
      <c r="AB485" s="199"/>
      <c r="AC485" s="199"/>
      <c r="AD485" s="199"/>
      <c r="AE485" s="199"/>
      <c r="AF485" s="199"/>
      <c r="AG485" s="199"/>
      <c r="AH485" s="199"/>
      <c r="AI485" s="199"/>
      <c r="AJ485" s="199"/>
      <c r="AK485" s="199"/>
      <c r="AL485" s="154"/>
      <c r="AM485" s="49"/>
      <c r="AN485" s="149">
        <f t="shared" si="308"/>
        <v>0</v>
      </c>
      <c r="AP485" s="185">
        <f t="shared" si="323"/>
        <v>0</v>
      </c>
      <c r="AQ485" s="185">
        <f t="shared" si="324"/>
        <v>0</v>
      </c>
      <c r="AR485" s="186">
        <f t="shared" si="325"/>
        <v>0</v>
      </c>
      <c r="AS485" s="186">
        <f t="shared" si="311"/>
        <v>0</v>
      </c>
      <c r="AT485" s="186">
        <f t="shared" si="312"/>
        <v>0</v>
      </c>
      <c r="AU485" s="186">
        <f t="shared" si="313"/>
        <v>0</v>
      </c>
      <c r="AV485" s="186">
        <f t="shared" si="314"/>
        <v>0</v>
      </c>
      <c r="AW485" s="186">
        <f t="shared" si="315"/>
        <v>0</v>
      </c>
      <c r="AX485" s="186">
        <f t="shared" si="316"/>
        <v>0</v>
      </c>
      <c r="AY485" s="186">
        <f t="shared" si="317"/>
        <v>0</v>
      </c>
      <c r="AZ485" s="186">
        <f t="shared" si="318"/>
        <v>0</v>
      </c>
      <c r="BA485" s="186">
        <f t="shared" si="319"/>
        <v>0</v>
      </c>
      <c r="BB485" s="186">
        <f t="shared" si="320"/>
        <v>0</v>
      </c>
      <c r="BC485" s="186">
        <f t="shared" si="321"/>
        <v>0</v>
      </c>
    </row>
    <row r="486" spans="2:55" x14ac:dyDescent="0.3">
      <c r="B486" s="24">
        <v>481</v>
      </c>
      <c r="C486" s="34"/>
      <c r="D486" s="34"/>
      <c r="E486" s="34"/>
      <c r="F486" s="30"/>
      <c r="G486" s="34"/>
      <c r="H486" s="34"/>
      <c r="I486" s="219"/>
      <c r="J486" s="115"/>
      <c r="K486" s="115"/>
      <c r="L486" s="33"/>
      <c r="M486" s="170"/>
      <c r="N486" s="171"/>
      <c r="O486" s="171"/>
      <c r="P486" s="149">
        <f t="shared" si="322"/>
        <v>0</v>
      </c>
      <c r="Q486" s="147"/>
      <c r="R486" s="147" t="str">
        <f t="shared" si="303"/>
        <v/>
      </c>
      <c r="S486" s="147" t="str">
        <f t="shared" si="304"/>
        <v/>
      </c>
      <c r="T486" s="147" t="str">
        <f t="shared" si="305"/>
        <v/>
      </c>
      <c r="U486" s="147" t="str">
        <f t="shared" si="306"/>
        <v/>
      </c>
      <c r="V486" s="148"/>
      <c r="W486" s="149"/>
      <c r="X486" s="192"/>
      <c r="Y486" s="193"/>
      <c r="Z486" s="163"/>
      <c r="AA486" s="163"/>
      <c r="AB486" s="163"/>
      <c r="AC486" s="163"/>
      <c r="AD486" s="163"/>
      <c r="AE486" s="163"/>
      <c r="AF486" s="163"/>
      <c r="AG486" s="163"/>
      <c r="AH486" s="163"/>
      <c r="AI486" s="163"/>
      <c r="AJ486" s="163"/>
      <c r="AK486" s="163"/>
      <c r="AL486" s="154"/>
      <c r="AM486" s="47"/>
      <c r="AN486" s="149">
        <f t="shared" si="308"/>
        <v>0</v>
      </c>
      <c r="AP486" s="185">
        <f t="shared" si="323"/>
        <v>0</v>
      </c>
      <c r="AQ486" s="185">
        <f t="shared" si="324"/>
        <v>0</v>
      </c>
      <c r="AR486" s="186">
        <f t="shared" si="325"/>
        <v>0</v>
      </c>
      <c r="AS486" s="186">
        <f t="shared" si="311"/>
        <v>0</v>
      </c>
      <c r="AT486" s="186">
        <f t="shared" si="312"/>
        <v>0</v>
      </c>
      <c r="AU486" s="186">
        <f t="shared" si="313"/>
        <v>0</v>
      </c>
      <c r="AV486" s="186">
        <f t="shared" si="314"/>
        <v>0</v>
      </c>
      <c r="AW486" s="186">
        <f t="shared" si="315"/>
        <v>0</v>
      </c>
      <c r="AX486" s="186">
        <f t="shared" si="316"/>
        <v>0</v>
      </c>
      <c r="AY486" s="186">
        <f t="shared" si="317"/>
        <v>0</v>
      </c>
      <c r="AZ486" s="186">
        <f t="shared" si="318"/>
        <v>0</v>
      </c>
      <c r="BA486" s="186">
        <f t="shared" si="319"/>
        <v>0</v>
      </c>
      <c r="BB486" s="186">
        <f t="shared" si="320"/>
        <v>0</v>
      </c>
      <c r="BC486" s="186">
        <f t="shared" si="321"/>
        <v>0</v>
      </c>
    </row>
    <row r="487" spans="2:55" x14ac:dyDescent="0.3">
      <c r="B487" s="25">
        <v>482</v>
      </c>
      <c r="C487" s="34"/>
      <c r="D487" s="34"/>
      <c r="E487" s="34"/>
      <c r="F487" s="30"/>
      <c r="G487" s="34"/>
      <c r="H487" s="34"/>
      <c r="I487" s="219"/>
      <c r="J487" s="115"/>
      <c r="K487" s="115"/>
      <c r="L487" s="33"/>
      <c r="M487" s="170"/>
      <c r="N487" s="171"/>
      <c r="O487" s="171"/>
      <c r="P487" s="149">
        <f t="shared" si="322"/>
        <v>0</v>
      </c>
      <c r="Q487" s="147"/>
      <c r="R487" s="147" t="str">
        <f t="shared" si="303"/>
        <v/>
      </c>
      <c r="S487" s="147" t="str">
        <f t="shared" si="304"/>
        <v/>
      </c>
      <c r="T487" s="147" t="str">
        <f t="shared" si="305"/>
        <v/>
      </c>
      <c r="U487" s="147" t="str">
        <f t="shared" si="306"/>
        <v/>
      </c>
      <c r="V487" s="148"/>
      <c r="W487" s="149"/>
      <c r="X487" s="192"/>
      <c r="Y487" s="193"/>
      <c r="Z487" s="163"/>
      <c r="AA487" s="163"/>
      <c r="AB487" s="163"/>
      <c r="AC487" s="163"/>
      <c r="AD487" s="163"/>
      <c r="AE487" s="163"/>
      <c r="AF487" s="163"/>
      <c r="AG487" s="163"/>
      <c r="AH487" s="163"/>
      <c r="AI487" s="163"/>
      <c r="AJ487" s="163"/>
      <c r="AK487" s="163"/>
      <c r="AL487" s="154"/>
      <c r="AM487" s="47"/>
      <c r="AN487" s="149">
        <f t="shared" si="308"/>
        <v>0</v>
      </c>
      <c r="AP487" s="185">
        <f t="shared" si="323"/>
        <v>0</v>
      </c>
      <c r="AQ487" s="185">
        <f t="shared" si="324"/>
        <v>0</v>
      </c>
      <c r="AR487" s="186">
        <f t="shared" si="325"/>
        <v>0</v>
      </c>
      <c r="AS487" s="186">
        <f t="shared" si="311"/>
        <v>0</v>
      </c>
      <c r="AT487" s="186">
        <f t="shared" si="312"/>
        <v>0</v>
      </c>
      <c r="AU487" s="186">
        <f t="shared" si="313"/>
        <v>0</v>
      </c>
      <c r="AV487" s="186">
        <f t="shared" si="314"/>
        <v>0</v>
      </c>
      <c r="AW487" s="186">
        <f t="shared" si="315"/>
        <v>0</v>
      </c>
      <c r="AX487" s="186">
        <f t="shared" si="316"/>
        <v>0</v>
      </c>
      <c r="AY487" s="186">
        <f t="shared" si="317"/>
        <v>0</v>
      </c>
      <c r="AZ487" s="186">
        <f t="shared" si="318"/>
        <v>0</v>
      </c>
      <c r="BA487" s="186">
        <f t="shared" si="319"/>
        <v>0</v>
      </c>
      <c r="BB487" s="186">
        <f t="shared" si="320"/>
        <v>0</v>
      </c>
      <c r="BC487" s="186">
        <f t="shared" si="321"/>
        <v>0</v>
      </c>
    </row>
    <row r="488" spans="2:55" x14ac:dyDescent="0.3">
      <c r="B488" s="24">
        <v>483</v>
      </c>
      <c r="C488" s="34"/>
      <c r="D488" s="34"/>
      <c r="E488" s="34"/>
      <c r="F488" s="30"/>
      <c r="G488" s="34"/>
      <c r="H488" s="34"/>
      <c r="I488" s="219"/>
      <c r="J488" s="115"/>
      <c r="K488" s="115"/>
      <c r="L488" s="33"/>
      <c r="M488" s="170"/>
      <c r="N488" s="171"/>
      <c r="O488" s="171"/>
      <c r="P488" s="149">
        <f t="shared" si="322"/>
        <v>0</v>
      </c>
      <c r="Q488" s="147"/>
      <c r="R488" s="147"/>
      <c r="S488" s="147"/>
      <c r="T488" s="147"/>
      <c r="U488" s="147"/>
      <c r="V488" s="148"/>
      <c r="W488" s="149"/>
      <c r="X488" s="192"/>
      <c r="Y488" s="193"/>
      <c r="Z488" s="163"/>
      <c r="AA488" s="163"/>
      <c r="AB488" s="163"/>
      <c r="AC488" s="163"/>
      <c r="AD488" s="163"/>
      <c r="AE488" s="163"/>
      <c r="AF488" s="163"/>
      <c r="AG488" s="163"/>
      <c r="AH488" s="163"/>
      <c r="AI488" s="163"/>
      <c r="AJ488" s="163"/>
      <c r="AK488" s="163"/>
      <c r="AL488" s="154"/>
      <c r="AM488" s="47"/>
      <c r="AN488" s="149">
        <f t="shared" si="308"/>
        <v>0</v>
      </c>
      <c r="AP488" s="185">
        <f t="shared" si="323"/>
        <v>0</v>
      </c>
      <c r="AQ488" s="185">
        <f t="shared" si="324"/>
        <v>0</v>
      </c>
      <c r="AR488" s="186">
        <f t="shared" si="325"/>
        <v>0</v>
      </c>
      <c r="AS488" s="186">
        <f t="shared" si="311"/>
        <v>0</v>
      </c>
      <c r="AT488" s="186">
        <f t="shared" si="312"/>
        <v>0</v>
      </c>
      <c r="AU488" s="186">
        <f t="shared" si="313"/>
        <v>0</v>
      </c>
      <c r="AV488" s="186">
        <f t="shared" si="314"/>
        <v>0</v>
      </c>
      <c r="AW488" s="186">
        <f t="shared" si="315"/>
        <v>0</v>
      </c>
      <c r="AX488" s="186">
        <f t="shared" si="316"/>
        <v>0</v>
      </c>
      <c r="AY488" s="186">
        <f t="shared" si="317"/>
        <v>0</v>
      </c>
      <c r="AZ488" s="186">
        <f t="shared" si="318"/>
        <v>0</v>
      </c>
      <c r="BA488" s="186">
        <f t="shared" si="319"/>
        <v>0</v>
      </c>
      <c r="BB488" s="186">
        <f t="shared" si="320"/>
        <v>0</v>
      </c>
      <c r="BC488" s="186">
        <f t="shared" si="321"/>
        <v>0</v>
      </c>
    </row>
    <row r="489" spans="2:55" x14ac:dyDescent="0.3">
      <c r="B489" s="24">
        <v>484</v>
      </c>
      <c r="C489" s="34"/>
      <c r="D489" s="34"/>
      <c r="E489" s="34"/>
      <c r="F489" s="30"/>
      <c r="G489" s="34"/>
      <c r="H489" s="34"/>
      <c r="I489" s="219"/>
      <c r="J489" s="115"/>
      <c r="K489" s="115"/>
      <c r="L489" s="33"/>
      <c r="M489" s="170"/>
      <c r="N489" s="171"/>
      <c r="O489" s="171"/>
      <c r="P489" s="149">
        <f t="shared" si="322"/>
        <v>0</v>
      </c>
      <c r="Q489" s="147"/>
      <c r="R489" s="147"/>
      <c r="S489" s="147"/>
      <c r="T489" s="147"/>
      <c r="U489" s="147"/>
      <c r="V489" s="148"/>
      <c r="W489" s="149"/>
      <c r="X489" s="192"/>
      <c r="Y489" s="193"/>
      <c r="Z489" s="163"/>
      <c r="AA489" s="163"/>
      <c r="AB489" s="163"/>
      <c r="AC489" s="163"/>
      <c r="AD489" s="163"/>
      <c r="AE489" s="163"/>
      <c r="AF489" s="163"/>
      <c r="AG489" s="163"/>
      <c r="AH489" s="163"/>
      <c r="AI489" s="163"/>
      <c r="AJ489" s="163"/>
      <c r="AK489" s="163"/>
      <c r="AL489" s="154"/>
      <c r="AM489" s="47"/>
      <c r="AN489" s="149">
        <f t="shared" si="308"/>
        <v>0</v>
      </c>
      <c r="AP489" s="185">
        <f t="shared" si="323"/>
        <v>0</v>
      </c>
      <c r="AQ489" s="185">
        <f t="shared" si="324"/>
        <v>0</v>
      </c>
      <c r="AR489" s="186">
        <f t="shared" si="325"/>
        <v>0</v>
      </c>
      <c r="AS489" s="186">
        <f t="shared" si="311"/>
        <v>0</v>
      </c>
      <c r="AT489" s="186">
        <f t="shared" si="312"/>
        <v>0</v>
      </c>
      <c r="AU489" s="186">
        <f t="shared" si="313"/>
        <v>0</v>
      </c>
      <c r="AV489" s="186">
        <f t="shared" si="314"/>
        <v>0</v>
      </c>
      <c r="AW489" s="186">
        <f t="shared" si="315"/>
        <v>0</v>
      </c>
      <c r="AX489" s="186">
        <f t="shared" si="316"/>
        <v>0</v>
      </c>
      <c r="AY489" s="186">
        <f t="shared" si="317"/>
        <v>0</v>
      </c>
      <c r="AZ489" s="186">
        <f t="shared" si="318"/>
        <v>0</v>
      </c>
      <c r="BA489" s="186">
        <f t="shared" si="319"/>
        <v>0</v>
      </c>
      <c r="BB489" s="186">
        <f t="shared" si="320"/>
        <v>0</v>
      </c>
      <c r="BC489" s="186">
        <f t="shared" si="321"/>
        <v>0</v>
      </c>
    </row>
    <row r="490" spans="2:55" x14ac:dyDescent="0.3">
      <c r="B490" s="25">
        <v>485</v>
      </c>
      <c r="C490" s="34"/>
      <c r="D490" s="34"/>
      <c r="E490" s="34"/>
      <c r="F490" s="30"/>
      <c r="G490" s="34"/>
      <c r="H490" s="34"/>
      <c r="I490" s="219"/>
      <c r="J490" s="115"/>
      <c r="K490" s="115"/>
      <c r="L490" s="33"/>
      <c r="M490" s="170"/>
      <c r="N490" s="171"/>
      <c r="O490" s="171"/>
      <c r="P490" s="149">
        <f t="shared" si="322"/>
        <v>0</v>
      </c>
      <c r="Q490" s="147"/>
      <c r="R490" s="147"/>
      <c r="S490" s="147"/>
      <c r="T490" s="147"/>
      <c r="U490" s="147"/>
      <c r="V490" s="148"/>
      <c r="W490" s="149"/>
      <c r="X490" s="192"/>
      <c r="Y490" s="193"/>
      <c r="Z490" s="163"/>
      <c r="AA490" s="163"/>
      <c r="AB490" s="163"/>
      <c r="AC490" s="163"/>
      <c r="AD490" s="163"/>
      <c r="AE490" s="163"/>
      <c r="AF490" s="163"/>
      <c r="AG490" s="163"/>
      <c r="AH490" s="163"/>
      <c r="AI490" s="163"/>
      <c r="AJ490" s="163"/>
      <c r="AK490" s="163"/>
      <c r="AL490" s="154"/>
      <c r="AM490" s="47"/>
      <c r="AN490" s="149">
        <f t="shared" si="308"/>
        <v>0</v>
      </c>
      <c r="AP490" s="185">
        <f t="shared" si="323"/>
        <v>0</v>
      </c>
      <c r="AQ490" s="185">
        <f t="shared" si="324"/>
        <v>0</v>
      </c>
      <c r="AR490" s="186">
        <f t="shared" si="325"/>
        <v>0</v>
      </c>
      <c r="AS490" s="186">
        <f t="shared" si="311"/>
        <v>0</v>
      </c>
      <c r="AT490" s="186">
        <f t="shared" si="312"/>
        <v>0</v>
      </c>
      <c r="AU490" s="186">
        <f t="shared" si="313"/>
        <v>0</v>
      </c>
      <c r="AV490" s="186">
        <f t="shared" si="314"/>
        <v>0</v>
      </c>
      <c r="AW490" s="186">
        <f t="shared" si="315"/>
        <v>0</v>
      </c>
      <c r="AX490" s="186">
        <f t="shared" si="316"/>
        <v>0</v>
      </c>
      <c r="AY490" s="186">
        <f t="shared" si="317"/>
        <v>0</v>
      </c>
      <c r="AZ490" s="186">
        <f t="shared" si="318"/>
        <v>0</v>
      </c>
      <c r="BA490" s="186">
        <f t="shared" si="319"/>
        <v>0</v>
      </c>
      <c r="BB490" s="186">
        <f t="shared" si="320"/>
        <v>0</v>
      </c>
      <c r="BC490" s="186">
        <f t="shared" si="321"/>
        <v>0</v>
      </c>
    </row>
    <row r="491" spans="2:55" x14ac:dyDescent="0.3">
      <c r="B491" s="24">
        <v>486</v>
      </c>
      <c r="C491" s="34"/>
      <c r="D491" s="34"/>
      <c r="E491" s="34"/>
      <c r="F491" s="30"/>
      <c r="G491" s="34"/>
      <c r="H491" s="34"/>
      <c r="I491" s="219"/>
      <c r="J491" s="115"/>
      <c r="K491" s="115"/>
      <c r="L491" s="33"/>
      <c r="M491" s="170"/>
      <c r="N491" s="171"/>
      <c r="O491" s="171"/>
      <c r="P491" s="149">
        <f t="shared" si="322"/>
        <v>0</v>
      </c>
      <c r="Q491" s="147"/>
      <c r="R491" s="147"/>
      <c r="S491" s="147"/>
      <c r="T491" s="147"/>
      <c r="U491" s="147"/>
      <c r="V491" s="148"/>
      <c r="W491" s="149"/>
      <c r="X491" s="192"/>
      <c r="Y491" s="193"/>
      <c r="Z491" s="163"/>
      <c r="AA491" s="163"/>
      <c r="AB491" s="163"/>
      <c r="AC491" s="163"/>
      <c r="AD491" s="163"/>
      <c r="AE491" s="163"/>
      <c r="AF491" s="163"/>
      <c r="AG491" s="163"/>
      <c r="AH491" s="163"/>
      <c r="AI491" s="163"/>
      <c r="AJ491" s="163"/>
      <c r="AK491" s="163"/>
      <c r="AL491" s="154"/>
      <c r="AM491" s="47"/>
      <c r="AN491" s="149">
        <f t="shared" si="308"/>
        <v>0</v>
      </c>
      <c r="AP491" s="185">
        <f t="shared" si="323"/>
        <v>0</v>
      </c>
      <c r="AQ491" s="185">
        <f t="shared" si="324"/>
        <v>0</v>
      </c>
      <c r="AR491" s="186">
        <f t="shared" si="325"/>
        <v>0</v>
      </c>
      <c r="AS491" s="186">
        <f t="shared" si="311"/>
        <v>0</v>
      </c>
      <c r="AT491" s="186">
        <f t="shared" si="312"/>
        <v>0</v>
      </c>
      <c r="AU491" s="186">
        <f t="shared" si="313"/>
        <v>0</v>
      </c>
      <c r="AV491" s="186">
        <f t="shared" si="314"/>
        <v>0</v>
      </c>
      <c r="AW491" s="186">
        <f t="shared" si="315"/>
        <v>0</v>
      </c>
      <c r="AX491" s="186">
        <f t="shared" si="316"/>
        <v>0</v>
      </c>
      <c r="AY491" s="186">
        <f t="shared" si="317"/>
        <v>0</v>
      </c>
      <c r="AZ491" s="186">
        <f t="shared" si="318"/>
        <v>0</v>
      </c>
      <c r="BA491" s="186">
        <f t="shared" si="319"/>
        <v>0</v>
      </c>
      <c r="BB491" s="186">
        <f t="shared" si="320"/>
        <v>0</v>
      </c>
      <c r="BC491" s="186">
        <f t="shared" si="321"/>
        <v>0</v>
      </c>
    </row>
    <row r="492" spans="2:55" x14ac:dyDescent="0.3">
      <c r="B492" s="24">
        <v>487</v>
      </c>
      <c r="C492" s="34"/>
      <c r="D492" s="34"/>
      <c r="E492" s="34"/>
      <c r="F492" s="30"/>
      <c r="G492" s="34"/>
      <c r="H492" s="34"/>
      <c r="I492" s="219"/>
      <c r="J492" s="115"/>
      <c r="K492" s="115"/>
      <c r="L492" s="33"/>
      <c r="M492" s="170"/>
      <c r="N492" s="171"/>
      <c r="O492" s="171"/>
      <c r="P492" s="149">
        <f t="shared" si="322"/>
        <v>0</v>
      </c>
      <c r="Q492" s="147"/>
      <c r="R492" s="147"/>
      <c r="S492" s="147"/>
      <c r="T492" s="147"/>
      <c r="U492" s="147"/>
      <c r="V492" s="148"/>
      <c r="W492" s="149"/>
      <c r="X492" s="192"/>
      <c r="Y492" s="193"/>
      <c r="Z492" s="163"/>
      <c r="AA492" s="163"/>
      <c r="AB492" s="163"/>
      <c r="AC492" s="163"/>
      <c r="AD492" s="163"/>
      <c r="AE492" s="163"/>
      <c r="AF492" s="163"/>
      <c r="AG492" s="163"/>
      <c r="AH492" s="163"/>
      <c r="AI492" s="163"/>
      <c r="AJ492" s="163"/>
      <c r="AK492" s="163"/>
      <c r="AL492" s="154"/>
      <c r="AM492" s="47"/>
      <c r="AN492" s="149">
        <f t="shared" si="308"/>
        <v>0</v>
      </c>
      <c r="AP492" s="185">
        <f t="shared" si="323"/>
        <v>0</v>
      </c>
      <c r="AQ492" s="185">
        <f t="shared" si="324"/>
        <v>0</v>
      </c>
      <c r="AR492" s="186">
        <f t="shared" si="325"/>
        <v>0</v>
      </c>
      <c r="AS492" s="186">
        <f t="shared" si="311"/>
        <v>0</v>
      </c>
      <c r="AT492" s="186">
        <f t="shared" si="312"/>
        <v>0</v>
      </c>
      <c r="AU492" s="186">
        <f t="shared" si="313"/>
        <v>0</v>
      </c>
      <c r="AV492" s="186">
        <f t="shared" si="314"/>
        <v>0</v>
      </c>
      <c r="AW492" s="186">
        <f t="shared" si="315"/>
        <v>0</v>
      </c>
      <c r="AX492" s="186">
        <f t="shared" si="316"/>
        <v>0</v>
      </c>
      <c r="AY492" s="186">
        <f t="shared" si="317"/>
        <v>0</v>
      </c>
      <c r="AZ492" s="186">
        <f t="shared" si="318"/>
        <v>0</v>
      </c>
      <c r="BA492" s="186">
        <f t="shared" si="319"/>
        <v>0</v>
      </c>
      <c r="BB492" s="186">
        <f t="shared" si="320"/>
        <v>0</v>
      </c>
      <c r="BC492" s="186">
        <f t="shared" si="321"/>
        <v>0</v>
      </c>
    </row>
    <row r="493" spans="2:55" x14ac:dyDescent="0.3">
      <c r="B493" s="25">
        <v>488</v>
      </c>
      <c r="C493" s="34"/>
      <c r="D493" s="34"/>
      <c r="E493" s="34"/>
      <c r="F493" s="30"/>
      <c r="G493" s="34"/>
      <c r="H493" s="34"/>
      <c r="I493" s="219"/>
      <c r="J493" s="115"/>
      <c r="K493" s="115"/>
      <c r="L493" s="33"/>
      <c r="M493" s="170"/>
      <c r="N493" s="171"/>
      <c r="O493" s="171"/>
      <c r="P493" s="149">
        <f t="shared" si="322"/>
        <v>0</v>
      </c>
      <c r="Q493" s="147"/>
      <c r="R493" s="147"/>
      <c r="S493" s="147"/>
      <c r="T493" s="147"/>
      <c r="U493" s="147"/>
      <c r="V493" s="148"/>
      <c r="W493" s="149"/>
      <c r="X493" s="192"/>
      <c r="Y493" s="193"/>
      <c r="Z493" s="163"/>
      <c r="AA493" s="163"/>
      <c r="AB493" s="163"/>
      <c r="AC493" s="163"/>
      <c r="AD493" s="163"/>
      <c r="AE493" s="163"/>
      <c r="AF493" s="163"/>
      <c r="AG493" s="163"/>
      <c r="AH493" s="163"/>
      <c r="AI493" s="163"/>
      <c r="AJ493" s="163"/>
      <c r="AK493" s="163"/>
      <c r="AL493" s="154"/>
      <c r="AM493" s="47"/>
      <c r="AN493" s="149">
        <f t="shared" si="308"/>
        <v>0</v>
      </c>
      <c r="AP493" s="185">
        <f t="shared" si="323"/>
        <v>0</v>
      </c>
      <c r="AQ493" s="185">
        <f t="shared" si="324"/>
        <v>0</v>
      </c>
      <c r="AR493" s="186">
        <f t="shared" si="325"/>
        <v>0</v>
      </c>
      <c r="AS493" s="186">
        <f t="shared" si="311"/>
        <v>0</v>
      </c>
      <c r="AT493" s="186">
        <f t="shared" si="312"/>
        <v>0</v>
      </c>
      <c r="AU493" s="186">
        <f t="shared" si="313"/>
        <v>0</v>
      </c>
      <c r="AV493" s="186">
        <f t="shared" si="314"/>
        <v>0</v>
      </c>
      <c r="AW493" s="186">
        <f t="shared" si="315"/>
        <v>0</v>
      </c>
      <c r="AX493" s="186">
        <f t="shared" si="316"/>
        <v>0</v>
      </c>
      <c r="AY493" s="186">
        <f t="shared" si="317"/>
        <v>0</v>
      </c>
      <c r="AZ493" s="186">
        <f t="shared" si="318"/>
        <v>0</v>
      </c>
      <c r="BA493" s="186">
        <f t="shared" si="319"/>
        <v>0</v>
      </c>
      <c r="BB493" s="186">
        <f t="shared" si="320"/>
        <v>0</v>
      </c>
      <c r="BC493" s="186">
        <f t="shared" si="321"/>
        <v>0</v>
      </c>
    </row>
    <row r="494" spans="2:55" x14ac:dyDescent="0.3">
      <c r="B494" s="24">
        <v>489</v>
      </c>
      <c r="C494" s="34"/>
      <c r="D494" s="34"/>
      <c r="E494" s="34"/>
      <c r="F494" s="30"/>
      <c r="G494" s="34"/>
      <c r="H494" s="34"/>
      <c r="I494" s="219"/>
      <c r="J494" s="115"/>
      <c r="K494" s="115"/>
      <c r="L494" s="33"/>
      <c r="M494" s="170"/>
      <c r="N494" s="171"/>
      <c r="O494" s="171"/>
      <c r="P494" s="149">
        <f t="shared" si="322"/>
        <v>0</v>
      </c>
      <c r="Q494" s="147"/>
      <c r="R494" s="147"/>
      <c r="S494" s="147"/>
      <c r="T494" s="147"/>
      <c r="U494" s="147"/>
      <c r="V494" s="148"/>
      <c r="W494" s="149"/>
      <c r="X494" s="192"/>
      <c r="Y494" s="193"/>
      <c r="Z494" s="163"/>
      <c r="AA494" s="163"/>
      <c r="AB494" s="163"/>
      <c r="AC494" s="163"/>
      <c r="AD494" s="163"/>
      <c r="AE494" s="163"/>
      <c r="AF494" s="163"/>
      <c r="AG494" s="163"/>
      <c r="AH494" s="163"/>
      <c r="AI494" s="163"/>
      <c r="AJ494" s="163"/>
      <c r="AK494" s="163"/>
      <c r="AL494" s="154"/>
      <c r="AM494" s="47"/>
      <c r="AN494" s="149">
        <f t="shared" si="308"/>
        <v>0</v>
      </c>
      <c r="AP494" s="185">
        <f t="shared" si="323"/>
        <v>0</v>
      </c>
      <c r="AQ494" s="185">
        <f t="shared" si="324"/>
        <v>0</v>
      </c>
      <c r="AR494" s="186">
        <f t="shared" si="325"/>
        <v>0</v>
      </c>
      <c r="AS494" s="186">
        <f t="shared" si="311"/>
        <v>0</v>
      </c>
      <c r="AT494" s="186">
        <f t="shared" si="312"/>
        <v>0</v>
      </c>
      <c r="AU494" s="186">
        <f t="shared" si="313"/>
        <v>0</v>
      </c>
      <c r="AV494" s="186">
        <f t="shared" si="314"/>
        <v>0</v>
      </c>
      <c r="AW494" s="186">
        <f t="shared" si="315"/>
        <v>0</v>
      </c>
      <c r="AX494" s="186">
        <f t="shared" si="316"/>
        <v>0</v>
      </c>
      <c r="AY494" s="186">
        <f t="shared" si="317"/>
        <v>0</v>
      </c>
      <c r="AZ494" s="186">
        <f t="shared" si="318"/>
        <v>0</v>
      </c>
      <c r="BA494" s="186">
        <f t="shared" si="319"/>
        <v>0</v>
      </c>
      <c r="BB494" s="186">
        <f t="shared" si="320"/>
        <v>0</v>
      </c>
      <c r="BC494" s="186">
        <f t="shared" si="321"/>
        <v>0</v>
      </c>
    </row>
    <row r="495" spans="2:55" x14ac:dyDescent="0.3">
      <c r="B495" s="24">
        <v>490</v>
      </c>
      <c r="C495" s="34"/>
      <c r="D495" s="34"/>
      <c r="E495" s="34"/>
      <c r="F495" s="30"/>
      <c r="G495" s="34"/>
      <c r="H495" s="34"/>
      <c r="I495" s="219"/>
      <c r="J495" s="115"/>
      <c r="K495" s="115"/>
      <c r="L495" s="33"/>
      <c r="M495" s="170"/>
      <c r="N495" s="171"/>
      <c r="O495" s="171"/>
      <c r="P495" s="149">
        <f t="shared" si="322"/>
        <v>0</v>
      </c>
      <c r="Q495" s="147"/>
      <c r="R495" s="147"/>
      <c r="S495" s="147"/>
      <c r="T495" s="147"/>
      <c r="U495" s="147"/>
      <c r="V495" s="148"/>
      <c r="W495" s="149"/>
      <c r="X495" s="192"/>
      <c r="Y495" s="193"/>
      <c r="Z495" s="163"/>
      <c r="AA495" s="163"/>
      <c r="AB495" s="163"/>
      <c r="AC495" s="163"/>
      <c r="AD495" s="163"/>
      <c r="AE495" s="163"/>
      <c r="AF495" s="163"/>
      <c r="AG495" s="163"/>
      <c r="AH495" s="163"/>
      <c r="AI495" s="163"/>
      <c r="AJ495" s="163"/>
      <c r="AK495" s="163"/>
      <c r="AL495" s="154"/>
      <c r="AM495" s="47"/>
      <c r="AN495" s="149">
        <f t="shared" si="308"/>
        <v>0</v>
      </c>
      <c r="AP495" s="185">
        <f t="shared" si="323"/>
        <v>0</v>
      </c>
      <c r="AQ495" s="185">
        <f t="shared" si="324"/>
        <v>0</v>
      </c>
      <c r="AR495" s="186">
        <f t="shared" si="325"/>
        <v>0</v>
      </c>
      <c r="AS495" s="186">
        <f t="shared" si="311"/>
        <v>0</v>
      </c>
      <c r="AT495" s="186">
        <f t="shared" si="312"/>
        <v>0</v>
      </c>
      <c r="AU495" s="186">
        <f t="shared" si="313"/>
        <v>0</v>
      </c>
      <c r="AV495" s="186">
        <f t="shared" si="314"/>
        <v>0</v>
      </c>
      <c r="AW495" s="186">
        <f t="shared" si="315"/>
        <v>0</v>
      </c>
      <c r="AX495" s="186">
        <f t="shared" si="316"/>
        <v>0</v>
      </c>
      <c r="AY495" s="186">
        <f t="shared" si="317"/>
        <v>0</v>
      </c>
      <c r="AZ495" s="186">
        <f t="shared" si="318"/>
        <v>0</v>
      </c>
      <c r="BA495" s="186">
        <f t="shared" si="319"/>
        <v>0</v>
      </c>
      <c r="BB495" s="186">
        <f t="shared" si="320"/>
        <v>0</v>
      </c>
      <c r="BC495" s="186">
        <f t="shared" si="321"/>
        <v>0</v>
      </c>
    </row>
    <row r="496" spans="2:55" x14ac:dyDescent="0.3">
      <c r="B496" s="25">
        <v>491</v>
      </c>
      <c r="C496" s="32"/>
      <c r="D496" s="32"/>
      <c r="E496" s="32"/>
      <c r="F496" s="30"/>
      <c r="G496" s="32"/>
      <c r="H496" s="32"/>
      <c r="I496" s="219"/>
      <c r="J496" s="115"/>
      <c r="K496" s="115"/>
      <c r="L496" s="33"/>
      <c r="M496" s="170"/>
      <c r="N496" s="171"/>
      <c r="O496" s="171"/>
      <c r="P496" s="149">
        <f t="shared" si="322"/>
        <v>0</v>
      </c>
      <c r="Q496" s="147"/>
      <c r="R496" s="147"/>
      <c r="S496" s="147"/>
      <c r="T496" s="147"/>
      <c r="U496" s="147"/>
      <c r="V496" s="148"/>
      <c r="W496" s="149"/>
      <c r="X496" s="192"/>
      <c r="Y496" s="193"/>
      <c r="Z496" s="163"/>
      <c r="AA496" s="163"/>
      <c r="AB496" s="163"/>
      <c r="AC496" s="163"/>
      <c r="AD496" s="163"/>
      <c r="AE496" s="163"/>
      <c r="AF496" s="163"/>
      <c r="AG496" s="163"/>
      <c r="AH496" s="163"/>
      <c r="AI496" s="163"/>
      <c r="AJ496" s="163"/>
      <c r="AK496" s="163"/>
      <c r="AL496" s="154"/>
      <c r="AM496" s="47"/>
      <c r="AN496" s="149">
        <f t="shared" si="308"/>
        <v>0</v>
      </c>
      <c r="AP496" s="185">
        <f t="shared" si="323"/>
        <v>0</v>
      </c>
      <c r="AQ496" s="185">
        <f t="shared" si="324"/>
        <v>0</v>
      </c>
      <c r="AR496" s="186">
        <f t="shared" si="325"/>
        <v>0</v>
      </c>
      <c r="AS496" s="186">
        <f t="shared" si="311"/>
        <v>0</v>
      </c>
      <c r="AT496" s="186">
        <f t="shared" si="312"/>
        <v>0</v>
      </c>
      <c r="AU496" s="186">
        <f t="shared" si="313"/>
        <v>0</v>
      </c>
      <c r="AV496" s="186">
        <f t="shared" si="314"/>
        <v>0</v>
      </c>
      <c r="AW496" s="186">
        <f t="shared" si="315"/>
        <v>0</v>
      </c>
      <c r="AX496" s="186">
        <f t="shared" si="316"/>
        <v>0</v>
      </c>
      <c r="AY496" s="186">
        <f t="shared" si="317"/>
        <v>0</v>
      </c>
      <c r="AZ496" s="186">
        <f t="shared" si="318"/>
        <v>0</v>
      </c>
      <c r="BA496" s="186">
        <f t="shared" si="319"/>
        <v>0</v>
      </c>
      <c r="BB496" s="186">
        <f t="shared" si="320"/>
        <v>0</v>
      </c>
      <c r="BC496" s="186">
        <f t="shared" si="321"/>
        <v>0</v>
      </c>
    </row>
    <row r="497" spans="2:55" x14ac:dyDescent="0.3">
      <c r="B497" s="24">
        <v>492</v>
      </c>
      <c r="C497" s="34"/>
      <c r="D497" s="34"/>
      <c r="E497" s="34"/>
      <c r="F497" s="30"/>
      <c r="G497" s="34"/>
      <c r="H497" s="34"/>
      <c r="I497" s="219"/>
      <c r="J497" s="115"/>
      <c r="K497" s="115"/>
      <c r="L497" s="33"/>
      <c r="M497" s="170"/>
      <c r="N497" s="171"/>
      <c r="O497" s="171"/>
      <c r="P497" s="149">
        <f t="shared" si="322"/>
        <v>0</v>
      </c>
      <c r="Q497" s="147"/>
      <c r="R497" s="147"/>
      <c r="S497" s="147"/>
      <c r="T497" s="147"/>
      <c r="U497" s="147"/>
      <c r="V497" s="148"/>
      <c r="W497" s="149"/>
      <c r="X497" s="192"/>
      <c r="Y497" s="193"/>
      <c r="Z497" s="163"/>
      <c r="AA497" s="163"/>
      <c r="AB497" s="163"/>
      <c r="AC497" s="163"/>
      <c r="AD497" s="163"/>
      <c r="AE497" s="163"/>
      <c r="AF497" s="163"/>
      <c r="AG497" s="163"/>
      <c r="AH497" s="163"/>
      <c r="AI497" s="163"/>
      <c r="AJ497" s="163"/>
      <c r="AK497" s="163"/>
      <c r="AL497" s="154"/>
      <c r="AM497" s="47"/>
      <c r="AN497" s="149">
        <f t="shared" si="308"/>
        <v>0</v>
      </c>
      <c r="AP497" s="185">
        <f t="shared" si="323"/>
        <v>0</v>
      </c>
      <c r="AQ497" s="185">
        <f t="shared" si="324"/>
        <v>0</v>
      </c>
      <c r="AR497" s="186">
        <f t="shared" si="325"/>
        <v>0</v>
      </c>
      <c r="AS497" s="186">
        <f t="shared" si="311"/>
        <v>0</v>
      </c>
      <c r="AT497" s="186">
        <f t="shared" si="312"/>
        <v>0</v>
      </c>
      <c r="AU497" s="186">
        <f t="shared" si="313"/>
        <v>0</v>
      </c>
      <c r="AV497" s="186">
        <f t="shared" si="314"/>
        <v>0</v>
      </c>
      <c r="AW497" s="186">
        <f t="shared" si="315"/>
        <v>0</v>
      </c>
      <c r="AX497" s="186">
        <f t="shared" si="316"/>
        <v>0</v>
      </c>
      <c r="AY497" s="186">
        <f t="shared" si="317"/>
        <v>0</v>
      </c>
      <c r="AZ497" s="186">
        <f t="shared" si="318"/>
        <v>0</v>
      </c>
      <c r="BA497" s="186">
        <f t="shared" si="319"/>
        <v>0</v>
      </c>
      <c r="BB497" s="186">
        <f t="shared" si="320"/>
        <v>0</v>
      </c>
      <c r="BC497" s="186">
        <f t="shared" si="321"/>
        <v>0</v>
      </c>
    </row>
    <row r="498" spans="2:55" x14ac:dyDescent="0.3">
      <c r="B498" s="24">
        <v>493</v>
      </c>
      <c r="C498" s="34"/>
      <c r="D498" s="34"/>
      <c r="E498" s="34"/>
      <c r="F498" s="30"/>
      <c r="G498" s="34"/>
      <c r="H498" s="34"/>
      <c r="I498" s="219"/>
      <c r="J498" s="115"/>
      <c r="K498" s="115"/>
      <c r="L498" s="33"/>
      <c r="M498" s="170"/>
      <c r="N498" s="171"/>
      <c r="O498" s="171"/>
      <c r="P498" s="149">
        <f t="shared" si="322"/>
        <v>0</v>
      </c>
      <c r="Q498" s="147"/>
      <c r="R498" s="147"/>
      <c r="S498" s="147"/>
      <c r="T498" s="147"/>
      <c r="U498" s="147"/>
      <c r="V498" s="148"/>
      <c r="W498" s="149"/>
      <c r="X498" s="192"/>
      <c r="Y498" s="193"/>
      <c r="Z498" s="163"/>
      <c r="AA498" s="163"/>
      <c r="AB498" s="163"/>
      <c r="AC498" s="163"/>
      <c r="AD498" s="163"/>
      <c r="AE498" s="163"/>
      <c r="AF498" s="163"/>
      <c r="AG498" s="163"/>
      <c r="AH498" s="163"/>
      <c r="AI498" s="163"/>
      <c r="AJ498" s="163"/>
      <c r="AK498" s="163"/>
      <c r="AL498" s="154"/>
      <c r="AM498" s="47"/>
      <c r="AN498" s="149">
        <f t="shared" si="308"/>
        <v>0</v>
      </c>
      <c r="AP498" s="185">
        <f t="shared" si="323"/>
        <v>0</v>
      </c>
      <c r="AQ498" s="185">
        <f t="shared" si="324"/>
        <v>0</v>
      </c>
      <c r="AR498" s="186">
        <f t="shared" si="325"/>
        <v>0</v>
      </c>
      <c r="AS498" s="186">
        <f t="shared" si="311"/>
        <v>0</v>
      </c>
      <c r="AT498" s="186">
        <f t="shared" si="312"/>
        <v>0</v>
      </c>
      <c r="AU498" s="186">
        <f t="shared" si="313"/>
        <v>0</v>
      </c>
      <c r="AV498" s="186">
        <f t="shared" si="314"/>
        <v>0</v>
      </c>
      <c r="AW498" s="186">
        <f t="shared" si="315"/>
        <v>0</v>
      </c>
      <c r="AX498" s="186">
        <f t="shared" si="316"/>
        <v>0</v>
      </c>
      <c r="AY498" s="186">
        <f t="shared" si="317"/>
        <v>0</v>
      </c>
      <c r="AZ498" s="186">
        <f t="shared" si="318"/>
        <v>0</v>
      </c>
      <c r="BA498" s="186">
        <f t="shared" si="319"/>
        <v>0</v>
      </c>
      <c r="BB498" s="186">
        <f t="shared" si="320"/>
        <v>0</v>
      </c>
      <c r="BC498" s="186">
        <f t="shared" si="321"/>
        <v>0</v>
      </c>
    </row>
    <row r="499" spans="2:55" x14ac:dyDescent="0.3">
      <c r="B499" s="25">
        <v>494</v>
      </c>
      <c r="C499" s="32"/>
      <c r="D499" s="32"/>
      <c r="E499" s="32"/>
      <c r="F499" s="30"/>
      <c r="G499" s="32"/>
      <c r="H499" s="32"/>
      <c r="I499" s="219"/>
      <c r="J499" s="115"/>
      <c r="K499" s="115"/>
      <c r="L499" s="33"/>
      <c r="M499" s="170"/>
      <c r="N499" s="171"/>
      <c r="O499" s="171"/>
      <c r="P499" s="149">
        <f t="shared" si="322"/>
        <v>0</v>
      </c>
      <c r="Q499" s="147"/>
      <c r="R499" s="147"/>
      <c r="S499" s="147"/>
      <c r="T499" s="147"/>
      <c r="U499" s="147"/>
      <c r="V499" s="148"/>
      <c r="W499" s="149"/>
      <c r="X499" s="192"/>
      <c r="Y499" s="193"/>
      <c r="Z499" s="163"/>
      <c r="AA499" s="163"/>
      <c r="AB499" s="163"/>
      <c r="AC499" s="163"/>
      <c r="AD499" s="163"/>
      <c r="AE499" s="163"/>
      <c r="AF499" s="163"/>
      <c r="AG499" s="163"/>
      <c r="AH499" s="163"/>
      <c r="AI499" s="163"/>
      <c r="AJ499" s="163"/>
      <c r="AK499" s="163"/>
      <c r="AL499" s="154"/>
      <c r="AM499" s="47"/>
      <c r="AN499" s="149">
        <f t="shared" si="308"/>
        <v>0</v>
      </c>
      <c r="AP499" s="185">
        <f t="shared" si="323"/>
        <v>0</v>
      </c>
      <c r="AQ499" s="185">
        <f t="shared" si="324"/>
        <v>0</v>
      </c>
      <c r="AR499" s="186">
        <f t="shared" si="325"/>
        <v>0</v>
      </c>
      <c r="AS499" s="186">
        <f t="shared" si="311"/>
        <v>0</v>
      </c>
      <c r="AT499" s="186">
        <f t="shared" si="312"/>
        <v>0</v>
      </c>
      <c r="AU499" s="186">
        <f t="shared" si="313"/>
        <v>0</v>
      </c>
      <c r="AV499" s="186">
        <f t="shared" si="314"/>
        <v>0</v>
      </c>
      <c r="AW499" s="186">
        <f t="shared" si="315"/>
        <v>0</v>
      </c>
      <c r="AX499" s="186">
        <f t="shared" si="316"/>
        <v>0</v>
      </c>
      <c r="AY499" s="186">
        <f t="shared" si="317"/>
        <v>0</v>
      </c>
      <c r="AZ499" s="186">
        <f t="shared" si="318"/>
        <v>0</v>
      </c>
      <c r="BA499" s="186">
        <f t="shared" si="319"/>
        <v>0</v>
      </c>
      <c r="BB499" s="186">
        <f t="shared" si="320"/>
        <v>0</v>
      </c>
      <c r="BC499" s="186">
        <f t="shared" si="321"/>
        <v>0</v>
      </c>
    </row>
    <row r="500" spans="2:55" x14ac:dyDescent="0.3">
      <c r="B500" s="24">
        <v>495</v>
      </c>
      <c r="C500" s="32"/>
      <c r="D500" s="32"/>
      <c r="E500" s="32"/>
      <c r="F500" s="34"/>
      <c r="G500" s="34"/>
      <c r="H500" s="34"/>
      <c r="I500" s="219"/>
      <c r="J500" s="115"/>
      <c r="K500" s="115"/>
      <c r="L500" s="33"/>
      <c r="M500" s="170"/>
      <c r="N500" s="171"/>
      <c r="O500" s="171"/>
      <c r="P500" s="149">
        <f t="shared" si="322"/>
        <v>0</v>
      </c>
      <c r="Q500" s="147"/>
      <c r="R500" s="147"/>
      <c r="S500" s="147"/>
      <c r="T500" s="147"/>
      <c r="U500" s="147"/>
      <c r="V500" s="148"/>
      <c r="W500" s="149"/>
      <c r="X500" s="192"/>
      <c r="Y500" s="193"/>
      <c r="Z500" s="163"/>
      <c r="AA500" s="163"/>
      <c r="AB500" s="163"/>
      <c r="AC500" s="163"/>
      <c r="AD500" s="163"/>
      <c r="AE500" s="163"/>
      <c r="AF500" s="163"/>
      <c r="AG500" s="163"/>
      <c r="AH500" s="163"/>
      <c r="AI500" s="163"/>
      <c r="AJ500" s="163"/>
      <c r="AK500" s="163"/>
      <c r="AL500" s="154"/>
      <c r="AM500" s="47"/>
      <c r="AN500" s="149">
        <f t="shared" si="308"/>
        <v>0</v>
      </c>
      <c r="AP500" s="185">
        <f t="shared" si="323"/>
        <v>0</v>
      </c>
      <c r="AQ500" s="185">
        <f t="shared" si="324"/>
        <v>0</v>
      </c>
      <c r="AR500" s="186">
        <f t="shared" si="325"/>
        <v>0</v>
      </c>
      <c r="AS500" s="186">
        <f t="shared" si="311"/>
        <v>0</v>
      </c>
      <c r="AT500" s="186">
        <f t="shared" si="312"/>
        <v>0</v>
      </c>
      <c r="AU500" s="186">
        <f t="shared" si="313"/>
        <v>0</v>
      </c>
      <c r="AV500" s="186">
        <f t="shared" si="314"/>
        <v>0</v>
      </c>
      <c r="AW500" s="186">
        <f t="shared" si="315"/>
        <v>0</v>
      </c>
      <c r="AX500" s="186">
        <f t="shared" si="316"/>
        <v>0</v>
      </c>
      <c r="AY500" s="186">
        <f t="shared" si="317"/>
        <v>0</v>
      </c>
      <c r="AZ500" s="186">
        <f t="shared" si="318"/>
        <v>0</v>
      </c>
      <c r="BA500" s="186">
        <f t="shared" si="319"/>
        <v>0</v>
      </c>
      <c r="BB500" s="186">
        <f t="shared" si="320"/>
        <v>0</v>
      </c>
      <c r="BC500" s="186">
        <f t="shared" si="321"/>
        <v>0</v>
      </c>
    </row>
    <row r="501" spans="2:55" x14ac:dyDescent="0.3">
      <c r="B501" s="24">
        <v>496</v>
      </c>
      <c r="C501" s="32"/>
      <c r="D501" s="32"/>
      <c r="E501" s="32"/>
      <c r="F501" s="34"/>
      <c r="G501" s="32"/>
      <c r="H501" s="32"/>
      <c r="I501" s="223"/>
      <c r="J501" s="115"/>
      <c r="K501" s="115"/>
      <c r="L501" s="33"/>
      <c r="M501" s="170"/>
      <c r="N501" s="171"/>
      <c r="O501" s="171"/>
      <c r="P501" s="149">
        <f t="shared" si="322"/>
        <v>0</v>
      </c>
      <c r="Q501" s="147"/>
      <c r="R501" s="147"/>
      <c r="S501" s="147"/>
      <c r="T501" s="147"/>
      <c r="U501" s="147"/>
      <c r="V501" s="148"/>
      <c r="W501" s="149"/>
      <c r="X501" s="192"/>
      <c r="Y501" s="193"/>
      <c r="Z501" s="163"/>
      <c r="AA501" s="163"/>
      <c r="AB501" s="163"/>
      <c r="AC501" s="163"/>
      <c r="AD501" s="163"/>
      <c r="AE501" s="163"/>
      <c r="AF501" s="163"/>
      <c r="AG501" s="163"/>
      <c r="AH501" s="163"/>
      <c r="AI501" s="163"/>
      <c r="AJ501" s="163"/>
      <c r="AK501" s="163"/>
      <c r="AL501" s="154"/>
      <c r="AM501" s="47"/>
      <c r="AN501" s="149">
        <f t="shared" si="308"/>
        <v>0</v>
      </c>
      <c r="AP501" s="185">
        <f t="shared" si="323"/>
        <v>0</v>
      </c>
      <c r="AQ501" s="185">
        <f t="shared" si="324"/>
        <v>0</v>
      </c>
      <c r="AR501" s="186">
        <f t="shared" si="325"/>
        <v>0</v>
      </c>
      <c r="AS501" s="186">
        <f t="shared" si="311"/>
        <v>0</v>
      </c>
      <c r="AT501" s="186">
        <f t="shared" si="312"/>
        <v>0</v>
      </c>
      <c r="AU501" s="186">
        <f t="shared" si="313"/>
        <v>0</v>
      </c>
      <c r="AV501" s="186">
        <f t="shared" si="314"/>
        <v>0</v>
      </c>
      <c r="AW501" s="186">
        <f t="shared" si="315"/>
        <v>0</v>
      </c>
      <c r="AX501" s="186">
        <f t="shared" si="316"/>
        <v>0</v>
      </c>
      <c r="AY501" s="186">
        <f t="shared" si="317"/>
        <v>0</v>
      </c>
      <c r="AZ501" s="186">
        <f t="shared" si="318"/>
        <v>0</v>
      </c>
      <c r="BA501" s="186">
        <f t="shared" si="319"/>
        <v>0</v>
      </c>
      <c r="BB501" s="186">
        <f t="shared" si="320"/>
        <v>0</v>
      </c>
      <c r="BC501" s="186">
        <f t="shared" si="321"/>
        <v>0</v>
      </c>
    </row>
    <row r="502" spans="2:55" x14ac:dyDescent="0.3">
      <c r="B502" s="25">
        <v>497</v>
      </c>
      <c r="C502" s="30"/>
      <c r="D502" s="30"/>
      <c r="E502" s="30"/>
      <c r="F502" s="30"/>
      <c r="G502" s="30"/>
      <c r="H502" s="30"/>
      <c r="I502" s="217"/>
      <c r="J502" s="114"/>
      <c r="K502" s="114"/>
      <c r="L502" s="31"/>
      <c r="M502" s="224"/>
      <c r="N502" s="171"/>
      <c r="O502" s="171"/>
      <c r="P502" s="149">
        <f t="shared" si="322"/>
        <v>0</v>
      </c>
      <c r="Q502" s="147"/>
      <c r="R502" s="147"/>
      <c r="S502" s="147"/>
      <c r="T502" s="147"/>
      <c r="U502" s="147"/>
      <c r="V502" s="148"/>
      <c r="W502" s="149"/>
      <c r="X502" s="189"/>
      <c r="Y502" s="190"/>
      <c r="Z502" s="191"/>
      <c r="AA502" s="191"/>
      <c r="AB502" s="191"/>
      <c r="AC502" s="191"/>
      <c r="AD502" s="191"/>
      <c r="AE502" s="191"/>
      <c r="AF502" s="191"/>
      <c r="AG502" s="191"/>
      <c r="AH502" s="191"/>
      <c r="AI502" s="191"/>
      <c r="AJ502" s="191"/>
      <c r="AK502" s="191"/>
      <c r="AL502" s="154"/>
      <c r="AM502" s="46"/>
      <c r="AN502" s="149">
        <f t="shared" si="308"/>
        <v>0</v>
      </c>
      <c r="AP502" s="185">
        <f t="shared" si="323"/>
        <v>0</v>
      </c>
      <c r="AQ502" s="185">
        <f t="shared" si="324"/>
        <v>0</v>
      </c>
      <c r="AR502" s="186">
        <f t="shared" si="325"/>
        <v>0</v>
      </c>
      <c r="AS502" s="186">
        <f t="shared" si="311"/>
        <v>0</v>
      </c>
      <c r="AT502" s="186">
        <f t="shared" si="312"/>
        <v>0</v>
      </c>
      <c r="AU502" s="186">
        <f t="shared" si="313"/>
        <v>0</v>
      </c>
      <c r="AV502" s="186">
        <f t="shared" si="314"/>
        <v>0</v>
      </c>
      <c r="AW502" s="186">
        <f t="shared" si="315"/>
        <v>0</v>
      </c>
      <c r="AX502" s="186">
        <f t="shared" si="316"/>
        <v>0</v>
      </c>
      <c r="AY502" s="186">
        <f t="shared" si="317"/>
        <v>0</v>
      </c>
      <c r="AZ502" s="186">
        <f t="shared" si="318"/>
        <v>0</v>
      </c>
      <c r="BA502" s="186">
        <f t="shared" si="319"/>
        <v>0</v>
      </c>
      <c r="BB502" s="186">
        <f t="shared" si="320"/>
        <v>0</v>
      </c>
      <c r="BC502" s="186">
        <f t="shared" si="321"/>
        <v>0</v>
      </c>
    </row>
    <row r="503" spans="2:55" x14ac:dyDescent="0.3">
      <c r="B503" s="24">
        <v>498</v>
      </c>
      <c r="C503" s="30"/>
      <c r="D503" s="30"/>
      <c r="E503" s="30"/>
      <c r="F503" s="30"/>
      <c r="G503" s="30"/>
      <c r="H503" s="30"/>
      <c r="I503" s="219"/>
      <c r="J503" s="115"/>
      <c r="K503" s="115"/>
      <c r="L503" s="33"/>
      <c r="M503" s="170"/>
      <c r="N503" s="171"/>
      <c r="O503" s="171"/>
      <c r="P503" s="149">
        <f t="shared" si="322"/>
        <v>0</v>
      </c>
      <c r="Q503" s="147"/>
      <c r="R503" s="147"/>
      <c r="S503" s="147"/>
      <c r="T503" s="147"/>
      <c r="U503" s="147"/>
      <c r="V503" s="148"/>
      <c r="W503" s="149"/>
      <c r="X503" s="192"/>
      <c r="Y503" s="193"/>
      <c r="Z503" s="163"/>
      <c r="AA503" s="163"/>
      <c r="AB503" s="163"/>
      <c r="AC503" s="163"/>
      <c r="AD503" s="163"/>
      <c r="AE503" s="163"/>
      <c r="AF503" s="163"/>
      <c r="AG503" s="163"/>
      <c r="AH503" s="163"/>
      <c r="AI503" s="163"/>
      <c r="AJ503" s="163"/>
      <c r="AK503" s="163"/>
      <c r="AL503" s="154"/>
      <c r="AM503" s="47"/>
      <c r="AN503" s="149">
        <f t="shared" si="308"/>
        <v>0</v>
      </c>
      <c r="AP503" s="185">
        <f t="shared" si="323"/>
        <v>0</v>
      </c>
      <c r="AQ503" s="185">
        <f t="shared" si="324"/>
        <v>0</v>
      </c>
      <c r="AR503" s="186">
        <f t="shared" si="325"/>
        <v>0</v>
      </c>
      <c r="AS503" s="186">
        <f t="shared" si="311"/>
        <v>0</v>
      </c>
      <c r="AT503" s="186">
        <f t="shared" si="312"/>
        <v>0</v>
      </c>
      <c r="AU503" s="186">
        <f t="shared" si="313"/>
        <v>0</v>
      </c>
      <c r="AV503" s="186">
        <f t="shared" si="314"/>
        <v>0</v>
      </c>
      <c r="AW503" s="186">
        <f t="shared" si="315"/>
        <v>0</v>
      </c>
      <c r="AX503" s="186">
        <f t="shared" si="316"/>
        <v>0</v>
      </c>
      <c r="AY503" s="186">
        <f t="shared" si="317"/>
        <v>0</v>
      </c>
      <c r="AZ503" s="186">
        <f t="shared" si="318"/>
        <v>0</v>
      </c>
      <c r="BA503" s="186">
        <f t="shared" si="319"/>
        <v>0</v>
      </c>
      <c r="BB503" s="186">
        <f t="shared" si="320"/>
        <v>0</v>
      </c>
      <c r="BC503" s="186">
        <f t="shared" si="321"/>
        <v>0</v>
      </c>
    </row>
    <row r="504" spans="2:55" x14ac:dyDescent="0.3">
      <c r="B504" s="24">
        <v>499</v>
      </c>
      <c r="C504" s="30"/>
      <c r="D504" s="30"/>
      <c r="E504" s="30"/>
      <c r="F504" s="30"/>
      <c r="G504" s="30"/>
      <c r="H504" s="30"/>
      <c r="I504" s="219"/>
      <c r="J504" s="115"/>
      <c r="K504" s="115"/>
      <c r="L504" s="33"/>
      <c r="M504" s="170"/>
      <c r="N504" s="171"/>
      <c r="O504" s="171"/>
      <c r="P504" s="149">
        <f t="shared" si="322"/>
        <v>0</v>
      </c>
      <c r="Q504" s="147"/>
      <c r="R504" s="147"/>
      <c r="S504" s="147"/>
      <c r="T504" s="147"/>
      <c r="U504" s="147"/>
      <c r="V504" s="148"/>
      <c r="W504" s="149"/>
      <c r="X504" s="192"/>
      <c r="Y504" s="193"/>
      <c r="Z504" s="163"/>
      <c r="AA504" s="163"/>
      <c r="AB504" s="163"/>
      <c r="AC504" s="163"/>
      <c r="AD504" s="163"/>
      <c r="AE504" s="163"/>
      <c r="AF504" s="163"/>
      <c r="AG504" s="163"/>
      <c r="AH504" s="163"/>
      <c r="AI504" s="163"/>
      <c r="AJ504" s="163"/>
      <c r="AK504" s="163"/>
      <c r="AL504" s="154"/>
      <c r="AM504" s="47"/>
      <c r="AN504" s="149">
        <f t="shared" si="308"/>
        <v>0</v>
      </c>
      <c r="AP504" s="185">
        <f t="shared" si="323"/>
        <v>0</v>
      </c>
      <c r="AQ504" s="185">
        <f t="shared" si="324"/>
        <v>0</v>
      </c>
      <c r="AR504" s="186">
        <f t="shared" si="325"/>
        <v>0</v>
      </c>
      <c r="AS504" s="186">
        <f t="shared" si="311"/>
        <v>0</v>
      </c>
      <c r="AT504" s="186">
        <f t="shared" si="312"/>
        <v>0</v>
      </c>
      <c r="AU504" s="186">
        <f t="shared" si="313"/>
        <v>0</v>
      </c>
      <c r="AV504" s="186">
        <f t="shared" si="314"/>
        <v>0</v>
      </c>
      <c r="AW504" s="186">
        <f t="shared" si="315"/>
        <v>0</v>
      </c>
      <c r="AX504" s="186">
        <f t="shared" si="316"/>
        <v>0</v>
      </c>
      <c r="AY504" s="186">
        <f t="shared" si="317"/>
        <v>0</v>
      </c>
      <c r="AZ504" s="186">
        <f t="shared" si="318"/>
        <v>0</v>
      </c>
      <c r="BA504" s="186">
        <f t="shared" si="319"/>
        <v>0</v>
      </c>
      <c r="BB504" s="186">
        <f t="shared" si="320"/>
        <v>0</v>
      </c>
      <c r="BC504" s="186">
        <f t="shared" si="321"/>
        <v>0</v>
      </c>
    </row>
    <row r="505" spans="2:55" x14ac:dyDescent="0.3">
      <c r="B505" s="25">
        <v>500</v>
      </c>
      <c r="C505" s="32"/>
      <c r="D505" s="32"/>
      <c r="E505" s="32"/>
      <c r="F505" s="30"/>
      <c r="G505" s="32"/>
      <c r="H505" s="32"/>
      <c r="I505" s="219"/>
      <c r="J505" s="115"/>
      <c r="K505" s="115"/>
      <c r="L505" s="33"/>
      <c r="M505" s="170"/>
      <c r="N505" s="171"/>
      <c r="O505" s="171"/>
      <c r="P505" s="149">
        <f t="shared" si="322"/>
        <v>0</v>
      </c>
      <c r="Q505" s="147"/>
      <c r="R505" s="147"/>
      <c r="S505" s="147"/>
      <c r="T505" s="147"/>
      <c r="U505" s="147"/>
      <c r="V505" s="148"/>
      <c r="W505" s="149"/>
      <c r="X505" s="192"/>
      <c r="Y505" s="193"/>
      <c r="Z505" s="163"/>
      <c r="AA505" s="163"/>
      <c r="AB505" s="163"/>
      <c r="AC505" s="163"/>
      <c r="AD505" s="163"/>
      <c r="AE505" s="163"/>
      <c r="AF505" s="163"/>
      <c r="AG505" s="163"/>
      <c r="AH505" s="163"/>
      <c r="AI505" s="163"/>
      <c r="AJ505" s="163"/>
      <c r="AK505" s="163"/>
      <c r="AL505" s="154"/>
      <c r="AM505" s="47"/>
      <c r="AN505" s="149">
        <f t="shared" si="308"/>
        <v>0</v>
      </c>
      <c r="AP505" s="185">
        <f t="shared" si="323"/>
        <v>0</v>
      </c>
      <c r="AQ505" s="185">
        <f t="shared" si="324"/>
        <v>0</v>
      </c>
      <c r="AR505" s="186">
        <f t="shared" si="325"/>
        <v>0</v>
      </c>
      <c r="AS505" s="186">
        <f t="shared" si="311"/>
        <v>0</v>
      </c>
      <c r="AT505" s="186">
        <f t="shared" si="312"/>
        <v>0</v>
      </c>
      <c r="AU505" s="186">
        <f t="shared" si="313"/>
        <v>0</v>
      </c>
      <c r="AV505" s="186">
        <f t="shared" si="314"/>
        <v>0</v>
      </c>
      <c r="AW505" s="186">
        <f t="shared" si="315"/>
        <v>0</v>
      </c>
      <c r="AX505" s="186">
        <f t="shared" si="316"/>
        <v>0</v>
      </c>
      <c r="AY505" s="186">
        <f t="shared" si="317"/>
        <v>0</v>
      </c>
      <c r="AZ505" s="186">
        <f t="shared" si="318"/>
        <v>0</v>
      </c>
      <c r="BA505" s="186">
        <f t="shared" si="319"/>
        <v>0</v>
      </c>
      <c r="BB505" s="186">
        <f t="shared" si="320"/>
        <v>0</v>
      </c>
      <c r="BC505" s="186">
        <f t="shared" si="321"/>
        <v>0</v>
      </c>
    </row>
    <row r="506" spans="2:55" x14ac:dyDescent="0.3">
      <c r="B506" s="24">
        <v>501</v>
      </c>
      <c r="C506" s="32"/>
      <c r="D506" s="32"/>
      <c r="E506" s="32"/>
      <c r="F506" s="30"/>
      <c r="G506" s="32"/>
      <c r="H506" s="32"/>
      <c r="I506" s="219"/>
      <c r="J506" s="115"/>
      <c r="K506" s="115"/>
      <c r="L506" s="33"/>
      <c r="M506" s="170"/>
      <c r="N506" s="171"/>
      <c r="O506" s="171"/>
      <c r="P506" s="149">
        <f t="shared" si="322"/>
        <v>0</v>
      </c>
      <c r="Q506" s="147"/>
      <c r="R506" s="147"/>
      <c r="S506" s="147"/>
      <c r="T506" s="147"/>
      <c r="U506" s="147"/>
      <c r="V506" s="148"/>
      <c r="W506" s="149"/>
      <c r="X506" s="192"/>
      <c r="Y506" s="193"/>
      <c r="Z506" s="163"/>
      <c r="AA506" s="163"/>
      <c r="AB506" s="163"/>
      <c r="AC506" s="163"/>
      <c r="AD506" s="163"/>
      <c r="AE506" s="163"/>
      <c r="AF506" s="163"/>
      <c r="AG506" s="163"/>
      <c r="AH506" s="163"/>
      <c r="AI506" s="163"/>
      <c r="AJ506" s="163"/>
      <c r="AK506" s="163"/>
      <c r="AL506" s="154"/>
      <c r="AM506" s="47"/>
      <c r="AN506" s="149">
        <f t="shared" si="308"/>
        <v>0</v>
      </c>
      <c r="AP506" s="185">
        <f t="shared" si="323"/>
        <v>0</v>
      </c>
      <c r="AQ506" s="185">
        <f t="shared" si="324"/>
        <v>0</v>
      </c>
      <c r="AR506" s="186">
        <f t="shared" si="325"/>
        <v>0</v>
      </c>
      <c r="AS506" s="186">
        <f t="shared" si="311"/>
        <v>0</v>
      </c>
      <c r="AT506" s="186">
        <f t="shared" si="312"/>
        <v>0</v>
      </c>
      <c r="AU506" s="186">
        <f t="shared" si="313"/>
        <v>0</v>
      </c>
      <c r="AV506" s="186">
        <f t="shared" si="314"/>
        <v>0</v>
      </c>
      <c r="AW506" s="186">
        <f t="shared" si="315"/>
        <v>0</v>
      </c>
      <c r="AX506" s="186">
        <f t="shared" si="316"/>
        <v>0</v>
      </c>
      <c r="AY506" s="186">
        <f t="shared" si="317"/>
        <v>0</v>
      </c>
      <c r="AZ506" s="186">
        <f t="shared" si="318"/>
        <v>0</v>
      </c>
      <c r="BA506" s="186">
        <f t="shared" si="319"/>
        <v>0</v>
      </c>
      <c r="BB506" s="186">
        <f t="shared" si="320"/>
        <v>0</v>
      </c>
      <c r="BC506" s="186">
        <f t="shared" si="321"/>
        <v>0</v>
      </c>
    </row>
    <row r="507" spans="2:55" x14ac:dyDescent="0.3">
      <c r="B507" s="24">
        <v>502</v>
      </c>
      <c r="C507" s="30"/>
      <c r="D507" s="30"/>
      <c r="E507" s="30"/>
      <c r="F507" s="30"/>
      <c r="G507" s="30"/>
      <c r="H507" s="30"/>
      <c r="I507" s="219"/>
      <c r="J507" s="115"/>
      <c r="K507" s="115"/>
      <c r="L507" s="33"/>
      <c r="M507" s="170"/>
      <c r="N507" s="171"/>
      <c r="O507" s="171"/>
      <c r="P507" s="149">
        <f t="shared" si="322"/>
        <v>0</v>
      </c>
      <c r="Q507" s="147"/>
      <c r="R507" s="147"/>
      <c r="S507" s="147"/>
      <c r="T507" s="147"/>
      <c r="U507" s="147"/>
      <c r="V507" s="148"/>
      <c r="W507" s="149"/>
      <c r="X507" s="192"/>
      <c r="Y507" s="193"/>
      <c r="Z507" s="163"/>
      <c r="AA507" s="163"/>
      <c r="AB507" s="163"/>
      <c r="AC507" s="163"/>
      <c r="AD507" s="163"/>
      <c r="AE507" s="163"/>
      <c r="AF507" s="163"/>
      <c r="AG507" s="163"/>
      <c r="AH507" s="163"/>
      <c r="AI507" s="163"/>
      <c r="AJ507" s="163"/>
      <c r="AK507" s="163"/>
      <c r="AL507" s="154"/>
      <c r="AM507" s="47"/>
      <c r="AN507" s="149">
        <f t="shared" si="308"/>
        <v>0</v>
      </c>
      <c r="AP507" s="185">
        <f t="shared" si="323"/>
        <v>0</v>
      </c>
      <c r="AQ507" s="185">
        <f t="shared" si="324"/>
        <v>0</v>
      </c>
      <c r="AR507" s="186">
        <f t="shared" si="325"/>
        <v>0</v>
      </c>
      <c r="AS507" s="186">
        <f t="shared" si="311"/>
        <v>0</v>
      </c>
      <c r="AT507" s="186">
        <f t="shared" si="312"/>
        <v>0</v>
      </c>
      <c r="AU507" s="186">
        <f t="shared" si="313"/>
        <v>0</v>
      </c>
      <c r="AV507" s="186">
        <f t="shared" si="314"/>
        <v>0</v>
      </c>
      <c r="AW507" s="186">
        <f t="shared" si="315"/>
        <v>0</v>
      </c>
      <c r="AX507" s="186">
        <f t="shared" si="316"/>
        <v>0</v>
      </c>
      <c r="AY507" s="186">
        <f t="shared" si="317"/>
        <v>0</v>
      </c>
      <c r="AZ507" s="186">
        <f t="shared" si="318"/>
        <v>0</v>
      </c>
      <c r="BA507" s="186">
        <f t="shared" si="319"/>
        <v>0</v>
      </c>
      <c r="BB507" s="186">
        <f t="shared" si="320"/>
        <v>0</v>
      </c>
      <c r="BC507" s="186">
        <f t="shared" si="321"/>
        <v>0</v>
      </c>
    </row>
    <row r="508" spans="2:55" x14ac:dyDescent="0.3">
      <c r="B508" s="25">
        <v>503</v>
      </c>
      <c r="C508" s="30"/>
      <c r="D508" s="30"/>
      <c r="E508" s="30"/>
      <c r="F508" s="30"/>
      <c r="G508" s="34"/>
      <c r="H508" s="34"/>
      <c r="I508" s="219"/>
      <c r="J508" s="115"/>
      <c r="K508" s="115"/>
      <c r="L508" s="33"/>
      <c r="M508" s="170"/>
      <c r="N508" s="171"/>
      <c r="O508" s="171"/>
      <c r="P508" s="149">
        <f t="shared" si="322"/>
        <v>0</v>
      </c>
      <c r="Q508" s="147"/>
      <c r="R508" s="147"/>
      <c r="S508" s="147"/>
      <c r="T508" s="147"/>
      <c r="U508" s="147"/>
      <c r="V508" s="148"/>
      <c r="W508" s="149"/>
      <c r="X508" s="192"/>
      <c r="Y508" s="193"/>
      <c r="Z508" s="163"/>
      <c r="AA508" s="163"/>
      <c r="AB508" s="163"/>
      <c r="AC508" s="163"/>
      <c r="AD508" s="163"/>
      <c r="AE508" s="163"/>
      <c r="AF508" s="163"/>
      <c r="AG508" s="163"/>
      <c r="AH508" s="163"/>
      <c r="AI508" s="163"/>
      <c r="AJ508" s="163"/>
      <c r="AK508" s="163"/>
      <c r="AL508" s="154"/>
      <c r="AM508" s="47"/>
      <c r="AN508" s="149">
        <f t="shared" si="308"/>
        <v>0</v>
      </c>
      <c r="AP508" s="185">
        <f t="shared" si="323"/>
        <v>0</v>
      </c>
      <c r="AQ508" s="185">
        <f t="shared" si="324"/>
        <v>0</v>
      </c>
      <c r="AR508" s="186">
        <f t="shared" si="325"/>
        <v>0</v>
      </c>
      <c r="AS508" s="186">
        <f t="shared" si="311"/>
        <v>0</v>
      </c>
      <c r="AT508" s="186">
        <f t="shared" si="312"/>
        <v>0</v>
      </c>
      <c r="AU508" s="186">
        <f t="shared" si="313"/>
        <v>0</v>
      </c>
      <c r="AV508" s="186">
        <f t="shared" si="314"/>
        <v>0</v>
      </c>
      <c r="AW508" s="186">
        <f t="shared" si="315"/>
        <v>0</v>
      </c>
      <c r="AX508" s="186">
        <f t="shared" si="316"/>
        <v>0</v>
      </c>
      <c r="AY508" s="186">
        <f t="shared" si="317"/>
        <v>0</v>
      </c>
      <c r="AZ508" s="186">
        <f t="shared" si="318"/>
        <v>0</v>
      </c>
      <c r="BA508" s="186">
        <f t="shared" si="319"/>
        <v>0</v>
      </c>
      <c r="BB508" s="186">
        <f t="shared" si="320"/>
        <v>0</v>
      </c>
      <c r="BC508" s="186">
        <f t="shared" si="321"/>
        <v>0</v>
      </c>
    </row>
    <row r="509" spans="2:55" x14ac:dyDescent="0.3">
      <c r="B509" s="24">
        <v>504</v>
      </c>
      <c r="C509" s="34"/>
      <c r="D509" s="34"/>
      <c r="E509" s="34"/>
      <c r="F509" s="30"/>
      <c r="G509" s="34"/>
      <c r="H509" s="34"/>
      <c r="I509" s="219"/>
      <c r="J509" s="115"/>
      <c r="K509" s="115"/>
      <c r="L509" s="33"/>
      <c r="M509" s="170"/>
      <c r="N509" s="171"/>
      <c r="O509" s="171"/>
      <c r="P509" s="149">
        <f t="shared" si="322"/>
        <v>0</v>
      </c>
      <c r="Q509" s="147"/>
      <c r="R509" s="147"/>
      <c r="S509" s="147"/>
      <c r="T509" s="147"/>
      <c r="U509" s="147"/>
      <c r="V509" s="148"/>
      <c r="W509" s="149"/>
      <c r="X509" s="192"/>
      <c r="Y509" s="193"/>
      <c r="Z509" s="163"/>
      <c r="AA509" s="163"/>
      <c r="AB509" s="163"/>
      <c r="AC509" s="163"/>
      <c r="AD509" s="163"/>
      <c r="AE509" s="163"/>
      <c r="AF509" s="163"/>
      <c r="AG509" s="163"/>
      <c r="AH509" s="163"/>
      <c r="AI509" s="163"/>
      <c r="AJ509" s="163"/>
      <c r="AK509" s="163"/>
      <c r="AL509" s="154"/>
      <c r="AM509" s="47"/>
      <c r="AN509" s="149">
        <f t="shared" si="308"/>
        <v>0</v>
      </c>
      <c r="AP509" s="185">
        <f t="shared" si="323"/>
        <v>0</v>
      </c>
      <c r="AQ509" s="185">
        <f t="shared" si="324"/>
        <v>0</v>
      </c>
      <c r="AR509" s="186">
        <f t="shared" si="325"/>
        <v>0</v>
      </c>
      <c r="AS509" s="186">
        <f t="shared" si="311"/>
        <v>0</v>
      </c>
      <c r="AT509" s="186">
        <f t="shared" si="312"/>
        <v>0</v>
      </c>
      <c r="AU509" s="186">
        <f t="shared" si="313"/>
        <v>0</v>
      </c>
      <c r="AV509" s="186">
        <f t="shared" si="314"/>
        <v>0</v>
      </c>
      <c r="AW509" s="186">
        <f t="shared" si="315"/>
        <v>0</v>
      </c>
      <c r="AX509" s="186">
        <f t="shared" si="316"/>
        <v>0</v>
      </c>
      <c r="AY509" s="186">
        <f t="shared" si="317"/>
        <v>0</v>
      </c>
      <c r="AZ509" s="186">
        <f t="shared" si="318"/>
        <v>0</v>
      </c>
      <c r="BA509" s="186">
        <f t="shared" si="319"/>
        <v>0</v>
      </c>
      <c r="BB509" s="186">
        <f t="shared" si="320"/>
        <v>0</v>
      </c>
      <c r="BC509" s="186">
        <f t="shared" si="321"/>
        <v>0</v>
      </c>
    </row>
    <row r="510" spans="2:55" x14ac:dyDescent="0.3">
      <c r="B510" s="24">
        <v>505</v>
      </c>
      <c r="C510" s="34"/>
      <c r="D510" s="34"/>
      <c r="E510" s="34"/>
      <c r="F510" s="30"/>
      <c r="G510" s="34"/>
      <c r="H510" s="34"/>
      <c r="I510" s="219"/>
      <c r="J510" s="116"/>
      <c r="K510" s="116"/>
      <c r="L510" s="35"/>
      <c r="M510" s="228"/>
      <c r="N510" s="171"/>
      <c r="O510" s="171"/>
      <c r="P510" s="149">
        <f t="shared" si="322"/>
        <v>0</v>
      </c>
      <c r="Q510" s="147"/>
      <c r="R510" s="147"/>
      <c r="S510" s="147"/>
      <c r="T510" s="147"/>
      <c r="U510" s="147"/>
      <c r="V510" s="148"/>
      <c r="W510" s="149"/>
      <c r="X510" s="194"/>
      <c r="Y510" s="195"/>
      <c r="Z510" s="196"/>
      <c r="AA510" s="196"/>
      <c r="AB510" s="196"/>
      <c r="AC510" s="196"/>
      <c r="AD510" s="196"/>
      <c r="AE510" s="196"/>
      <c r="AF510" s="196"/>
      <c r="AG510" s="196"/>
      <c r="AH510" s="196"/>
      <c r="AI510" s="196"/>
      <c r="AJ510" s="196"/>
      <c r="AK510" s="196"/>
      <c r="AL510" s="154"/>
      <c r="AM510" s="48"/>
      <c r="AN510" s="149">
        <f t="shared" si="308"/>
        <v>0</v>
      </c>
      <c r="AP510" s="185">
        <f t="shared" si="323"/>
        <v>0</v>
      </c>
      <c r="AQ510" s="185">
        <f t="shared" si="324"/>
        <v>0</v>
      </c>
      <c r="AR510" s="186">
        <f t="shared" si="325"/>
        <v>0</v>
      </c>
      <c r="AS510" s="186">
        <f t="shared" si="311"/>
        <v>0</v>
      </c>
      <c r="AT510" s="186">
        <f t="shared" si="312"/>
        <v>0</v>
      </c>
      <c r="AU510" s="186">
        <f t="shared" si="313"/>
        <v>0</v>
      </c>
      <c r="AV510" s="186">
        <f t="shared" si="314"/>
        <v>0</v>
      </c>
      <c r="AW510" s="186">
        <f t="shared" si="315"/>
        <v>0</v>
      </c>
      <c r="AX510" s="186">
        <f t="shared" si="316"/>
        <v>0</v>
      </c>
      <c r="AY510" s="186">
        <f t="shared" si="317"/>
        <v>0</v>
      </c>
      <c r="AZ510" s="186">
        <f t="shared" si="318"/>
        <v>0</v>
      </c>
      <c r="BA510" s="186">
        <f t="shared" si="319"/>
        <v>0</v>
      </c>
      <c r="BB510" s="186">
        <f t="shared" si="320"/>
        <v>0</v>
      </c>
      <c r="BC510" s="186">
        <f t="shared" si="321"/>
        <v>0</v>
      </c>
    </row>
    <row r="511" spans="2:55" x14ac:dyDescent="0.3">
      <c r="B511" s="25">
        <v>506</v>
      </c>
      <c r="C511" s="30"/>
      <c r="D511" s="30"/>
      <c r="E511" s="30"/>
      <c r="F511" s="30"/>
      <c r="G511" s="30"/>
      <c r="H511" s="30"/>
      <c r="I511" s="219"/>
      <c r="J511" s="115"/>
      <c r="K511" s="115"/>
      <c r="L511" s="33"/>
      <c r="M511" s="170"/>
      <c r="N511" s="171"/>
      <c r="O511" s="171"/>
      <c r="P511" s="149">
        <f t="shared" si="322"/>
        <v>0</v>
      </c>
      <c r="Q511" s="147"/>
      <c r="R511" s="147"/>
      <c r="S511" s="147"/>
      <c r="T511" s="147"/>
      <c r="U511" s="147"/>
      <c r="V511" s="148"/>
      <c r="W511" s="149"/>
      <c r="X511" s="192"/>
      <c r="Y511" s="193"/>
      <c r="Z511" s="163"/>
      <c r="AA511" s="163"/>
      <c r="AB511" s="163"/>
      <c r="AC511" s="163"/>
      <c r="AD511" s="163"/>
      <c r="AE511" s="163"/>
      <c r="AF511" s="163"/>
      <c r="AG511" s="163"/>
      <c r="AH511" s="163"/>
      <c r="AI511" s="163"/>
      <c r="AJ511" s="163"/>
      <c r="AK511" s="163"/>
      <c r="AL511" s="154"/>
      <c r="AM511" s="47"/>
      <c r="AN511" s="149">
        <f t="shared" si="308"/>
        <v>0</v>
      </c>
      <c r="AP511" s="185">
        <f t="shared" si="323"/>
        <v>0</v>
      </c>
      <c r="AQ511" s="185">
        <f t="shared" si="324"/>
        <v>0</v>
      </c>
      <c r="AR511" s="186">
        <f t="shared" si="325"/>
        <v>0</v>
      </c>
      <c r="AS511" s="186">
        <f t="shared" si="311"/>
        <v>0</v>
      </c>
      <c r="AT511" s="186">
        <f t="shared" si="312"/>
        <v>0</v>
      </c>
      <c r="AU511" s="186">
        <f t="shared" si="313"/>
        <v>0</v>
      </c>
      <c r="AV511" s="186">
        <f t="shared" si="314"/>
        <v>0</v>
      </c>
      <c r="AW511" s="186">
        <f t="shared" si="315"/>
        <v>0</v>
      </c>
      <c r="AX511" s="186">
        <f t="shared" si="316"/>
        <v>0</v>
      </c>
      <c r="AY511" s="186">
        <f t="shared" si="317"/>
        <v>0</v>
      </c>
      <c r="AZ511" s="186">
        <f t="shared" si="318"/>
        <v>0</v>
      </c>
      <c r="BA511" s="186">
        <f t="shared" si="319"/>
        <v>0</v>
      </c>
      <c r="BB511" s="186">
        <f t="shared" si="320"/>
        <v>0</v>
      </c>
      <c r="BC511" s="186">
        <f t="shared" si="321"/>
        <v>0</v>
      </c>
    </row>
    <row r="512" spans="2:55" x14ac:dyDescent="0.3">
      <c r="B512" s="24">
        <v>507</v>
      </c>
      <c r="C512" s="34"/>
      <c r="D512" s="34"/>
      <c r="E512" s="34"/>
      <c r="F512" s="30"/>
      <c r="G512" s="34"/>
      <c r="H512" s="34"/>
      <c r="I512" s="219"/>
      <c r="J512" s="117"/>
      <c r="K512" s="117"/>
      <c r="L512" s="36"/>
      <c r="M512" s="228"/>
      <c r="N512" s="171"/>
      <c r="O512" s="171"/>
      <c r="P512" s="149">
        <f t="shared" si="322"/>
        <v>0</v>
      </c>
      <c r="Q512" s="147"/>
      <c r="R512" s="147"/>
      <c r="S512" s="147"/>
      <c r="T512" s="147"/>
      <c r="U512" s="147"/>
      <c r="V512" s="148"/>
      <c r="W512" s="149"/>
      <c r="X512" s="197"/>
      <c r="Y512" s="198"/>
      <c r="Z512" s="199"/>
      <c r="AA512" s="199"/>
      <c r="AB512" s="199"/>
      <c r="AC512" s="199"/>
      <c r="AD512" s="199"/>
      <c r="AE512" s="199"/>
      <c r="AF512" s="199"/>
      <c r="AG512" s="199"/>
      <c r="AH512" s="199"/>
      <c r="AI512" s="199"/>
      <c r="AJ512" s="199"/>
      <c r="AK512" s="199"/>
      <c r="AL512" s="154"/>
      <c r="AM512" s="49"/>
      <c r="AN512" s="149">
        <f t="shared" si="308"/>
        <v>0</v>
      </c>
      <c r="AP512" s="185">
        <f t="shared" si="323"/>
        <v>0</v>
      </c>
      <c r="AQ512" s="185">
        <f t="shared" si="324"/>
        <v>0</v>
      </c>
      <c r="AR512" s="186">
        <f t="shared" si="325"/>
        <v>0</v>
      </c>
      <c r="AS512" s="186">
        <f t="shared" si="311"/>
        <v>0</v>
      </c>
      <c r="AT512" s="186">
        <f t="shared" si="312"/>
        <v>0</v>
      </c>
      <c r="AU512" s="186">
        <f t="shared" si="313"/>
        <v>0</v>
      </c>
      <c r="AV512" s="186">
        <f t="shared" si="314"/>
        <v>0</v>
      </c>
      <c r="AW512" s="186">
        <f t="shared" si="315"/>
        <v>0</v>
      </c>
      <c r="AX512" s="186">
        <f t="shared" si="316"/>
        <v>0</v>
      </c>
      <c r="AY512" s="186">
        <f t="shared" si="317"/>
        <v>0</v>
      </c>
      <c r="AZ512" s="186">
        <f t="shared" si="318"/>
        <v>0</v>
      </c>
      <c r="BA512" s="186">
        <f t="shared" si="319"/>
        <v>0</v>
      </c>
      <c r="BB512" s="186">
        <f t="shared" si="320"/>
        <v>0</v>
      </c>
      <c r="BC512" s="186">
        <f t="shared" si="321"/>
        <v>0</v>
      </c>
    </row>
    <row r="513" spans="2:55" x14ac:dyDescent="0.3">
      <c r="B513" s="24">
        <v>508</v>
      </c>
      <c r="C513" s="30"/>
      <c r="D513" s="30"/>
      <c r="E513" s="30"/>
      <c r="F513" s="30"/>
      <c r="G513" s="30"/>
      <c r="H513" s="30"/>
      <c r="I513" s="219"/>
      <c r="J513" s="115"/>
      <c r="K513" s="115"/>
      <c r="L513" s="33"/>
      <c r="M513" s="170"/>
      <c r="N513" s="171"/>
      <c r="O513" s="171"/>
      <c r="P513" s="149">
        <f t="shared" si="322"/>
        <v>0</v>
      </c>
      <c r="Q513" s="147"/>
      <c r="R513" s="147"/>
      <c r="S513" s="147"/>
      <c r="T513" s="147"/>
      <c r="U513" s="147"/>
      <c r="V513" s="148"/>
      <c r="W513" s="149"/>
      <c r="X513" s="192"/>
      <c r="Y513" s="193"/>
      <c r="Z513" s="163"/>
      <c r="AA513" s="163"/>
      <c r="AB513" s="163"/>
      <c r="AC513" s="163"/>
      <c r="AD513" s="163"/>
      <c r="AE513" s="163"/>
      <c r="AF513" s="163"/>
      <c r="AG513" s="163"/>
      <c r="AH513" s="163"/>
      <c r="AI513" s="163"/>
      <c r="AJ513" s="163"/>
      <c r="AK513" s="163"/>
      <c r="AL513" s="154"/>
      <c r="AM513" s="47"/>
      <c r="AN513" s="149">
        <f t="shared" si="308"/>
        <v>0</v>
      </c>
      <c r="AP513" s="185">
        <f t="shared" si="323"/>
        <v>0</v>
      </c>
      <c r="AQ513" s="185">
        <f t="shared" si="324"/>
        <v>0</v>
      </c>
      <c r="AR513" s="186">
        <f t="shared" si="325"/>
        <v>0</v>
      </c>
      <c r="AS513" s="186">
        <f t="shared" si="311"/>
        <v>0</v>
      </c>
      <c r="AT513" s="186">
        <f t="shared" si="312"/>
        <v>0</v>
      </c>
      <c r="AU513" s="186">
        <f t="shared" si="313"/>
        <v>0</v>
      </c>
      <c r="AV513" s="186">
        <f t="shared" si="314"/>
        <v>0</v>
      </c>
      <c r="AW513" s="186">
        <f t="shared" si="315"/>
        <v>0</v>
      </c>
      <c r="AX513" s="186">
        <f t="shared" si="316"/>
        <v>0</v>
      </c>
      <c r="AY513" s="186">
        <f t="shared" si="317"/>
        <v>0</v>
      </c>
      <c r="AZ513" s="186">
        <f t="shared" si="318"/>
        <v>0</v>
      </c>
      <c r="BA513" s="186">
        <f t="shared" si="319"/>
        <v>0</v>
      </c>
      <c r="BB513" s="186">
        <f t="shared" si="320"/>
        <v>0</v>
      </c>
      <c r="BC513" s="186">
        <f t="shared" si="321"/>
        <v>0</v>
      </c>
    </row>
    <row r="514" spans="2:55" x14ac:dyDescent="0.3">
      <c r="B514" s="25">
        <v>509</v>
      </c>
      <c r="C514" s="32"/>
      <c r="D514" s="32"/>
      <c r="E514" s="32"/>
      <c r="F514" s="30"/>
      <c r="G514" s="32"/>
      <c r="H514" s="32"/>
      <c r="I514" s="219"/>
      <c r="J514" s="115"/>
      <c r="K514" s="115"/>
      <c r="L514" s="33"/>
      <c r="M514" s="170"/>
      <c r="N514" s="171"/>
      <c r="O514" s="171"/>
      <c r="P514" s="149">
        <f t="shared" si="322"/>
        <v>0</v>
      </c>
      <c r="Q514" s="147"/>
      <c r="R514" s="147"/>
      <c r="S514" s="147"/>
      <c r="T514" s="147"/>
      <c r="U514" s="147"/>
      <c r="V514" s="148"/>
      <c r="W514" s="149"/>
      <c r="X514" s="192"/>
      <c r="Y514" s="193"/>
      <c r="Z514" s="163"/>
      <c r="AA514" s="163"/>
      <c r="AB514" s="163"/>
      <c r="AC514" s="163"/>
      <c r="AD514" s="163"/>
      <c r="AE514" s="163"/>
      <c r="AF514" s="163"/>
      <c r="AG514" s="163"/>
      <c r="AH514" s="163"/>
      <c r="AI514" s="163"/>
      <c r="AJ514" s="163"/>
      <c r="AK514" s="163"/>
      <c r="AL514" s="154"/>
      <c r="AM514" s="47"/>
      <c r="AN514" s="149">
        <f t="shared" si="308"/>
        <v>0</v>
      </c>
      <c r="AP514" s="185">
        <f t="shared" si="323"/>
        <v>0</v>
      </c>
      <c r="AQ514" s="185">
        <f t="shared" si="324"/>
        <v>0</v>
      </c>
      <c r="AR514" s="186">
        <f t="shared" si="325"/>
        <v>0</v>
      </c>
      <c r="AS514" s="186">
        <f t="shared" si="311"/>
        <v>0</v>
      </c>
      <c r="AT514" s="186">
        <f t="shared" si="312"/>
        <v>0</v>
      </c>
      <c r="AU514" s="186">
        <f t="shared" si="313"/>
        <v>0</v>
      </c>
      <c r="AV514" s="186">
        <f t="shared" si="314"/>
        <v>0</v>
      </c>
      <c r="AW514" s="186">
        <f t="shared" si="315"/>
        <v>0</v>
      </c>
      <c r="AX514" s="186">
        <f t="shared" si="316"/>
        <v>0</v>
      </c>
      <c r="AY514" s="186">
        <f t="shared" si="317"/>
        <v>0</v>
      </c>
      <c r="AZ514" s="186">
        <f t="shared" si="318"/>
        <v>0</v>
      </c>
      <c r="BA514" s="186">
        <f t="shared" si="319"/>
        <v>0</v>
      </c>
      <c r="BB514" s="186">
        <f t="shared" si="320"/>
        <v>0</v>
      </c>
      <c r="BC514" s="186">
        <f t="shared" si="321"/>
        <v>0</v>
      </c>
    </row>
    <row r="515" spans="2:55" x14ac:dyDescent="0.3">
      <c r="B515" s="24">
        <v>510</v>
      </c>
      <c r="C515" s="34"/>
      <c r="D515" s="34"/>
      <c r="E515" s="34"/>
      <c r="F515" s="30"/>
      <c r="G515" s="34"/>
      <c r="H515" s="34"/>
      <c r="I515" s="219"/>
      <c r="J515" s="115"/>
      <c r="K515" s="115"/>
      <c r="L515" s="33"/>
      <c r="M515" s="170"/>
      <c r="N515" s="171"/>
      <c r="O515" s="171"/>
      <c r="P515" s="149">
        <f t="shared" si="322"/>
        <v>0</v>
      </c>
      <c r="Q515" s="147"/>
      <c r="R515" s="147"/>
      <c r="S515" s="147"/>
      <c r="T515" s="147"/>
      <c r="U515" s="147"/>
      <c r="V515" s="148"/>
      <c r="W515" s="149"/>
      <c r="X515" s="192"/>
      <c r="Y515" s="193"/>
      <c r="Z515" s="163"/>
      <c r="AA515" s="163"/>
      <c r="AB515" s="163"/>
      <c r="AC515" s="163"/>
      <c r="AD515" s="163"/>
      <c r="AE515" s="163"/>
      <c r="AF515" s="163"/>
      <c r="AG515" s="163"/>
      <c r="AH515" s="163"/>
      <c r="AI515" s="163"/>
      <c r="AJ515" s="163"/>
      <c r="AK515" s="163"/>
      <c r="AL515" s="154"/>
      <c r="AM515" s="47"/>
      <c r="AN515" s="149">
        <f t="shared" si="308"/>
        <v>0</v>
      </c>
      <c r="AP515" s="185">
        <f t="shared" si="323"/>
        <v>0</v>
      </c>
      <c r="AQ515" s="185">
        <f t="shared" si="324"/>
        <v>0</v>
      </c>
      <c r="AR515" s="186">
        <f t="shared" si="325"/>
        <v>0</v>
      </c>
      <c r="AS515" s="186">
        <f t="shared" si="311"/>
        <v>0</v>
      </c>
      <c r="AT515" s="186">
        <f t="shared" si="312"/>
        <v>0</v>
      </c>
      <c r="AU515" s="186">
        <f t="shared" si="313"/>
        <v>0</v>
      </c>
      <c r="AV515" s="186">
        <f t="shared" si="314"/>
        <v>0</v>
      </c>
      <c r="AW515" s="186">
        <f t="shared" si="315"/>
        <v>0</v>
      </c>
      <c r="AX515" s="186">
        <f t="shared" si="316"/>
        <v>0</v>
      </c>
      <c r="AY515" s="186">
        <f t="shared" si="317"/>
        <v>0</v>
      </c>
      <c r="AZ515" s="186">
        <f t="shared" si="318"/>
        <v>0</v>
      </c>
      <c r="BA515" s="186">
        <f t="shared" si="319"/>
        <v>0</v>
      </c>
      <c r="BB515" s="186">
        <f t="shared" si="320"/>
        <v>0</v>
      </c>
      <c r="BC515" s="186">
        <f t="shared" si="321"/>
        <v>0</v>
      </c>
    </row>
    <row r="516" spans="2:55" x14ac:dyDescent="0.3">
      <c r="B516" s="24">
        <v>511</v>
      </c>
      <c r="C516" s="34"/>
      <c r="D516" s="34"/>
      <c r="E516" s="34"/>
      <c r="F516" s="30"/>
      <c r="G516" s="34"/>
      <c r="H516" s="34"/>
      <c r="I516" s="219"/>
      <c r="J516" s="115"/>
      <c r="K516" s="115"/>
      <c r="L516" s="33"/>
      <c r="M516" s="170"/>
      <c r="N516" s="171"/>
      <c r="O516" s="171"/>
      <c r="P516" s="149">
        <f t="shared" si="322"/>
        <v>0</v>
      </c>
      <c r="Q516" s="147"/>
      <c r="R516" s="147"/>
      <c r="S516" s="147"/>
      <c r="T516" s="147"/>
      <c r="U516" s="147"/>
      <c r="V516" s="148"/>
      <c r="W516" s="149"/>
      <c r="X516" s="192"/>
      <c r="Y516" s="193"/>
      <c r="Z516" s="163"/>
      <c r="AA516" s="163"/>
      <c r="AB516" s="163"/>
      <c r="AC516" s="163"/>
      <c r="AD516" s="163"/>
      <c r="AE516" s="163"/>
      <c r="AF516" s="163"/>
      <c r="AG516" s="163"/>
      <c r="AH516" s="163"/>
      <c r="AI516" s="163"/>
      <c r="AJ516" s="163"/>
      <c r="AK516" s="163"/>
      <c r="AL516" s="154"/>
      <c r="AM516" s="47"/>
      <c r="AN516" s="149">
        <f t="shared" ref="AN516:AN579" si="328">IFERROR(O516*AL516,0)</f>
        <v>0</v>
      </c>
      <c r="AP516" s="185">
        <f t="shared" si="323"/>
        <v>0</v>
      </c>
      <c r="AQ516" s="185">
        <f t="shared" si="324"/>
        <v>0</v>
      </c>
      <c r="AR516" s="186">
        <f t="shared" si="325"/>
        <v>0</v>
      </c>
      <c r="AS516" s="186">
        <f t="shared" si="311"/>
        <v>0</v>
      </c>
      <c r="AT516" s="186">
        <f t="shared" si="312"/>
        <v>0</v>
      </c>
      <c r="AU516" s="186">
        <f t="shared" si="313"/>
        <v>0</v>
      </c>
      <c r="AV516" s="186">
        <f t="shared" si="314"/>
        <v>0</v>
      </c>
      <c r="AW516" s="186">
        <f t="shared" si="315"/>
        <v>0</v>
      </c>
      <c r="AX516" s="186">
        <f t="shared" si="316"/>
        <v>0</v>
      </c>
      <c r="AY516" s="186">
        <f t="shared" si="317"/>
        <v>0</v>
      </c>
      <c r="AZ516" s="186">
        <f t="shared" si="318"/>
        <v>0</v>
      </c>
      <c r="BA516" s="186">
        <f t="shared" si="319"/>
        <v>0</v>
      </c>
      <c r="BB516" s="186">
        <f t="shared" si="320"/>
        <v>0</v>
      </c>
      <c r="BC516" s="186">
        <f t="shared" si="321"/>
        <v>0</v>
      </c>
    </row>
    <row r="517" spans="2:55" x14ac:dyDescent="0.3">
      <c r="B517" s="25">
        <v>512</v>
      </c>
      <c r="C517" s="32"/>
      <c r="D517" s="32"/>
      <c r="E517" s="32"/>
      <c r="F517" s="30"/>
      <c r="G517" s="32"/>
      <c r="H517" s="32"/>
      <c r="I517" s="219"/>
      <c r="J517" s="115"/>
      <c r="K517" s="115"/>
      <c r="L517" s="33"/>
      <c r="M517" s="170"/>
      <c r="N517" s="171"/>
      <c r="O517" s="171"/>
      <c r="P517" s="149">
        <f t="shared" si="322"/>
        <v>0</v>
      </c>
      <c r="Q517" s="147"/>
      <c r="R517" s="147"/>
      <c r="S517" s="147"/>
      <c r="T517" s="147"/>
      <c r="U517" s="147"/>
      <c r="V517" s="148"/>
      <c r="W517" s="149"/>
      <c r="X517" s="192"/>
      <c r="Y517" s="193"/>
      <c r="Z517" s="163"/>
      <c r="AA517" s="163"/>
      <c r="AB517" s="163"/>
      <c r="AC517" s="163"/>
      <c r="AD517" s="163"/>
      <c r="AE517" s="163"/>
      <c r="AF517" s="163"/>
      <c r="AG517" s="163"/>
      <c r="AH517" s="163"/>
      <c r="AI517" s="163"/>
      <c r="AJ517" s="163"/>
      <c r="AK517" s="163"/>
      <c r="AL517" s="154"/>
      <c r="AM517" s="47"/>
      <c r="AN517" s="149">
        <f t="shared" si="328"/>
        <v>0</v>
      </c>
      <c r="AP517" s="185">
        <f t="shared" si="323"/>
        <v>0</v>
      </c>
      <c r="AQ517" s="185">
        <f t="shared" si="324"/>
        <v>0</v>
      </c>
      <c r="AR517" s="186">
        <f t="shared" si="325"/>
        <v>0</v>
      </c>
      <c r="AS517" s="186">
        <f t="shared" si="311"/>
        <v>0</v>
      </c>
      <c r="AT517" s="186">
        <f t="shared" si="312"/>
        <v>0</v>
      </c>
      <c r="AU517" s="186">
        <f t="shared" si="313"/>
        <v>0</v>
      </c>
      <c r="AV517" s="186">
        <f t="shared" si="314"/>
        <v>0</v>
      </c>
      <c r="AW517" s="186">
        <f t="shared" si="315"/>
        <v>0</v>
      </c>
      <c r="AX517" s="186">
        <f t="shared" si="316"/>
        <v>0</v>
      </c>
      <c r="AY517" s="186">
        <f t="shared" si="317"/>
        <v>0</v>
      </c>
      <c r="AZ517" s="186">
        <f t="shared" si="318"/>
        <v>0</v>
      </c>
      <c r="BA517" s="186">
        <f t="shared" si="319"/>
        <v>0</v>
      </c>
      <c r="BB517" s="186">
        <f t="shared" si="320"/>
        <v>0</v>
      </c>
      <c r="BC517" s="186">
        <f t="shared" si="321"/>
        <v>0</v>
      </c>
    </row>
    <row r="518" spans="2:55" x14ac:dyDescent="0.3">
      <c r="B518" s="24">
        <v>513</v>
      </c>
      <c r="C518" s="34"/>
      <c r="D518" s="34"/>
      <c r="E518" s="34"/>
      <c r="F518" s="30"/>
      <c r="G518" s="34"/>
      <c r="H518" s="34"/>
      <c r="I518" s="219"/>
      <c r="J518" s="115"/>
      <c r="K518" s="115"/>
      <c r="L518" s="33"/>
      <c r="M518" s="170"/>
      <c r="N518" s="171"/>
      <c r="O518" s="171"/>
      <c r="P518" s="149">
        <f t="shared" si="322"/>
        <v>0</v>
      </c>
      <c r="Q518" s="147"/>
      <c r="R518" s="147"/>
      <c r="S518" s="147"/>
      <c r="T518" s="147"/>
      <c r="U518" s="147"/>
      <c r="V518" s="148"/>
      <c r="W518" s="149"/>
      <c r="X518" s="192"/>
      <c r="Y518" s="193"/>
      <c r="Z518" s="163"/>
      <c r="AA518" s="163"/>
      <c r="AB518" s="163"/>
      <c r="AC518" s="163"/>
      <c r="AD518" s="163"/>
      <c r="AE518" s="163"/>
      <c r="AF518" s="163"/>
      <c r="AG518" s="163"/>
      <c r="AH518" s="163"/>
      <c r="AI518" s="163"/>
      <c r="AJ518" s="163"/>
      <c r="AK518" s="163"/>
      <c r="AL518" s="154"/>
      <c r="AM518" s="47"/>
      <c r="AN518" s="149">
        <f t="shared" si="328"/>
        <v>0</v>
      </c>
      <c r="AP518" s="185">
        <f t="shared" si="323"/>
        <v>0</v>
      </c>
      <c r="AQ518" s="185">
        <f t="shared" si="324"/>
        <v>0</v>
      </c>
      <c r="AR518" s="186">
        <f t="shared" si="325"/>
        <v>0</v>
      </c>
      <c r="AS518" s="186">
        <f t="shared" si="311"/>
        <v>0</v>
      </c>
      <c r="AT518" s="186">
        <f t="shared" si="312"/>
        <v>0</v>
      </c>
      <c r="AU518" s="186">
        <f t="shared" si="313"/>
        <v>0</v>
      </c>
      <c r="AV518" s="186">
        <f t="shared" si="314"/>
        <v>0</v>
      </c>
      <c r="AW518" s="186">
        <f t="shared" si="315"/>
        <v>0</v>
      </c>
      <c r="AX518" s="186">
        <f t="shared" si="316"/>
        <v>0</v>
      </c>
      <c r="AY518" s="186">
        <f t="shared" si="317"/>
        <v>0</v>
      </c>
      <c r="AZ518" s="186">
        <f t="shared" si="318"/>
        <v>0</v>
      </c>
      <c r="BA518" s="186">
        <f t="shared" si="319"/>
        <v>0</v>
      </c>
      <c r="BB518" s="186">
        <f t="shared" si="320"/>
        <v>0</v>
      </c>
      <c r="BC518" s="186">
        <f t="shared" si="321"/>
        <v>0</v>
      </c>
    </row>
    <row r="519" spans="2:55" x14ac:dyDescent="0.3">
      <c r="B519" s="24">
        <v>514</v>
      </c>
      <c r="C519" s="34"/>
      <c r="D519" s="34"/>
      <c r="E519" s="34"/>
      <c r="F519" s="30"/>
      <c r="G519" s="34"/>
      <c r="H519" s="34"/>
      <c r="I519" s="219"/>
      <c r="J519" s="115"/>
      <c r="K519" s="115"/>
      <c r="L519" s="33"/>
      <c r="M519" s="170"/>
      <c r="N519" s="171"/>
      <c r="O519" s="171"/>
      <c r="P519" s="149">
        <f t="shared" si="322"/>
        <v>0</v>
      </c>
      <c r="Q519" s="147"/>
      <c r="R519" s="147"/>
      <c r="S519" s="147"/>
      <c r="T519" s="147"/>
      <c r="U519" s="147"/>
      <c r="V519" s="148"/>
      <c r="W519" s="149"/>
      <c r="X519" s="192"/>
      <c r="Y519" s="193"/>
      <c r="Z519" s="163"/>
      <c r="AA519" s="163"/>
      <c r="AB519" s="163"/>
      <c r="AC519" s="163"/>
      <c r="AD519" s="163"/>
      <c r="AE519" s="163"/>
      <c r="AF519" s="163"/>
      <c r="AG519" s="163"/>
      <c r="AH519" s="163"/>
      <c r="AI519" s="163"/>
      <c r="AJ519" s="163"/>
      <c r="AK519" s="163"/>
      <c r="AL519" s="154"/>
      <c r="AM519" s="47"/>
      <c r="AN519" s="149">
        <f t="shared" si="328"/>
        <v>0</v>
      </c>
      <c r="AP519" s="185">
        <f t="shared" si="323"/>
        <v>0</v>
      </c>
      <c r="AQ519" s="185">
        <f t="shared" si="324"/>
        <v>0</v>
      </c>
      <c r="AR519" s="186">
        <f t="shared" si="325"/>
        <v>0</v>
      </c>
      <c r="AS519" s="186">
        <f t="shared" si="311"/>
        <v>0</v>
      </c>
      <c r="AT519" s="186">
        <f t="shared" si="312"/>
        <v>0</v>
      </c>
      <c r="AU519" s="186">
        <f t="shared" si="313"/>
        <v>0</v>
      </c>
      <c r="AV519" s="186">
        <f t="shared" si="314"/>
        <v>0</v>
      </c>
      <c r="AW519" s="186">
        <f t="shared" si="315"/>
        <v>0</v>
      </c>
      <c r="AX519" s="186">
        <f t="shared" si="316"/>
        <v>0</v>
      </c>
      <c r="AY519" s="186">
        <f t="shared" si="317"/>
        <v>0</v>
      </c>
      <c r="AZ519" s="186">
        <f t="shared" si="318"/>
        <v>0</v>
      </c>
      <c r="BA519" s="186">
        <f t="shared" si="319"/>
        <v>0</v>
      </c>
      <c r="BB519" s="186">
        <f t="shared" si="320"/>
        <v>0</v>
      </c>
      <c r="BC519" s="186">
        <f t="shared" si="321"/>
        <v>0</v>
      </c>
    </row>
    <row r="520" spans="2:55" x14ac:dyDescent="0.3">
      <c r="B520" s="25">
        <v>515</v>
      </c>
      <c r="C520" s="32"/>
      <c r="D520" s="32"/>
      <c r="E520" s="32"/>
      <c r="F520" s="30"/>
      <c r="G520" s="32"/>
      <c r="H520" s="32"/>
      <c r="I520" s="219"/>
      <c r="J520" s="115"/>
      <c r="K520" s="115"/>
      <c r="L520" s="33"/>
      <c r="M520" s="170"/>
      <c r="N520" s="171"/>
      <c r="O520" s="171"/>
      <c r="P520" s="149">
        <f t="shared" si="322"/>
        <v>0</v>
      </c>
      <c r="Q520" s="147"/>
      <c r="R520" s="147"/>
      <c r="S520" s="147"/>
      <c r="T520" s="147"/>
      <c r="U520" s="147"/>
      <c r="V520" s="148"/>
      <c r="W520" s="149"/>
      <c r="X520" s="192"/>
      <c r="Y520" s="193"/>
      <c r="Z520" s="163"/>
      <c r="AA520" s="163"/>
      <c r="AB520" s="163"/>
      <c r="AC520" s="163"/>
      <c r="AD520" s="163"/>
      <c r="AE520" s="163"/>
      <c r="AF520" s="163"/>
      <c r="AG520" s="163"/>
      <c r="AH520" s="163"/>
      <c r="AI520" s="163"/>
      <c r="AJ520" s="163"/>
      <c r="AK520" s="163"/>
      <c r="AL520" s="154"/>
      <c r="AM520" s="47"/>
      <c r="AN520" s="149">
        <f t="shared" si="328"/>
        <v>0</v>
      </c>
      <c r="AP520" s="185">
        <f t="shared" si="323"/>
        <v>0</v>
      </c>
      <c r="AQ520" s="185">
        <f t="shared" si="324"/>
        <v>0</v>
      </c>
      <c r="AR520" s="186">
        <f t="shared" si="325"/>
        <v>0</v>
      </c>
      <c r="AS520" s="186">
        <f t="shared" si="311"/>
        <v>0</v>
      </c>
      <c r="AT520" s="186">
        <f t="shared" si="312"/>
        <v>0</v>
      </c>
      <c r="AU520" s="186">
        <f t="shared" si="313"/>
        <v>0</v>
      </c>
      <c r="AV520" s="186">
        <f t="shared" si="314"/>
        <v>0</v>
      </c>
      <c r="AW520" s="186">
        <f t="shared" si="315"/>
        <v>0</v>
      </c>
      <c r="AX520" s="186">
        <f t="shared" si="316"/>
        <v>0</v>
      </c>
      <c r="AY520" s="186">
        <f t="shared" si="317"/>
        <v>0</v>
      </c>
      <c r="AZ520" s="186">
        <f t="shared" si="318"/>
        <v>0</v>
      </c>
      <c r="BA520" s="186">
        <f t="shared" si="319"/>
        <v>0</v>
      </c>
      <c r="BB520" s="186">
        <f t="shared" si="320"/>
        <v>0</v>
      </c>
      <c r="BC520" s="186">
        <f t="shared" si="321"/>
        <v>0</v>
      </c>
    </row>
    <row r="521" spans="2:55" x14ac:dyDescent="0.3">
      <c r="B521" s="24">
        <v>516</v>
      </c>
      <c r="C521" s="32"/>
      <c r="D521" s="32"/>
      <c r="E521" s="32"/>
      <c r="F521" s="30"/>
      <c r="G521" s="34"/>
      <c r="H521" s="34"/>
      <c r="I521" s="219"/>
      <c r="J521" s="115"/>
      <c r="K521" s="115"/>
      <c r="L521" s="33"/>
      <c r="M521" s="170"/>
      <c r="N521" s="171"/>
      <c r="O521" s="171"/>
      <c r="P521" s="149">
        <f t="shared" si="322"/>
        <v>0</v>
      </c>
      <c r="Q521" s="147"/>
      <c r="R521" s="147"/>
      <c r="S521" s="147"/>
      <c r="T521" s="147"/>
      <c r="U521" s="147"/>
      <c r="V521" s="148"/>
      <c r="W521" s="149"/>
      <c r="X521" s="192"/>
      <c r="Y521" s="193"/>
      <c r="Z521" s="163"/>
      <c r="AA521" s="163"/>
      <c r="AB521" s="163"/>
      <c r="AC521" s="163"/>
      <c r="AD521" s="163"/>
      <c r="AE521" s="163"/>
      <c r="AF521" s="163"/>
      <c r="AG521" s="163"/>
      <c r="AH521" s="163"/>
      <c r="AI521" s="163"/>
      <c r="AJ521" s="163"/>
      <c r="AK521" s="163"/>
      <c r="AL521" s="154"/>
      <c r="AM521" s="47"/>
      <c r="AN521" s="149">
        <f t="shared" si="328"/>
        <v>0</v>
      </c>
      <c r="AP521" s="185">
        <f t="shared" si="323"/>
        <v>0</v>
      </c>
      <c r="AQ521" s="185">
        <f t="shared" si="324"/>
        <v>0</v>
      </c>
      <c r="AR521" s="186">
        <f t="shared" si="325"/>
        <v>0</v>
      </c>
      <c r="AS521" s="186">
        <f t="shared" ref="AS521:AS584" si="329">IFERROR($Q521*AA521,0)</f>
        <v>0</v>
      </c>
      <c r="AT521" s="186">
        <f t="shared" ref="AT521:AT584" si="330">IFERROR($Q521*AB521,0)</f>
        <v>0</v>
      </c>
      <c r="AU521" s="186">
        <f t="shared" ref="AU521:AU584" si="331">IFERROR($Q521*AC521,0)</f>
        <v>0</v>
      </c>
      <c r="AV521" s="186">
        <f t="shared" ref="AV521:AV584" si="332">IFERROR($Q521*AD521,0)</f>
        <v>0</v>
      </c>
      <c r="AW521" s="186">
        <f t="shared" ref="AW521:AW584" si="333">IFERROR($Q521*AE521,0)</f>
        <v>0</v>
      </c>
      <c r="AX521" s="186">
        <f t="shared" ref="AX521:AX584" si="334">IFERROR($Q521*AF521,0)</f>
        <v>0</v>
      </c>
      <c r="AY521" s="186">
        <f t="shared" ref="AY521:AY584" si="335">IFERROR($Q521*AG521,0)</f>
        <v>0</v>
      </c>
      <c r="AZ521" s="186">
        <f t="shared" ref="AZ521:AZ584" si="336">IFERROR($Q521*AH521,0)</f>
        <v>0</v>
      </c>
      <c r="BA521" s="186">
        <f t="shared" ref="BA521:BA584" si="337">IFERROR($Q521*AI521,0)</f>
        <v>0</v>
      </c>
      <c r="BB521" s="186">
        <f t="shared" ref="BB521:BB584" si="338">IFERROR($Q521*AJ521,0)</f>
        <v>0</v>
      </c>
      <c r="BC521" s="186">
        <f t="shared" ref="BC521:BC584" si="339">IFERROR($Q521*AK521,0)</f>
        <v>0</v>
      </c>
    </row>
    <row r="522" spans="2:55" x14ac:dyDescent="0.3">
      <c r="B522" s="24">
        <v>517</v>
      </c>
      <c r="C522" s="32"/>
      <c r="D522" s="32"/>
      <c r="E522" s="32"/>
      <c r="F522" s="30"/>
      <c r="G522" s="34"/>
      <c r="H522" s="34"/>
      <c r="I522" s="219"/>
      <c r="J522" s="115"/>
      <c r="K522" s="115"/>
      <c r="L522" s="33"/>
      <c r="M522" s="170"/>
      <c r="N522" s="171"/>
      <c r="O522" s="171"/>
      <c r="P522" s="149">
        <f t="shared" ref="P522:P585" si="340">IFERROR(O522,"")</f>
        <v>0</v>
      </c>
      <c r="Q522" s="147"/>
      <c r="R522" s="147"/>
      <c r="S522" s="147"/>
      <c r="T522" s="147"/>
      <c r="U522" s="147"/>
      <c r="V522" s="148"/>
      <c r="W522" s="149"/>
      <c r="X522" s="192"/>
      <c r="Y522" s="193"/>
      <c r="Z522" s="163"/>
      <c r="AA522" s="163"/>
      <c r="AB522" s="163"/>
      <c r="AC522" s="163"/>
      <c r="AD522" s="163"/>
      <c r="AE522" s="163"/>
      <c r="AF522" s="163"/>
      <c r="AG522" s="163"/>
      <c r="AH522" s="163"/>
      <c r="AI522" s="163"/>
      <c r="AJ522" s="163"/>
      <c r="AK522" s="163"/>
      <c r="AL522" s="154"/>
      <c r="AM522" s="47"/>
      <c r="AN522" s="149">
        <f t="shared" si="328"/>
        <v>0</v>
      </c>
      <c r="AP522" s="185">
        <f t="shared" ref="AP522:AP585" si="341">F522</f>
        <v>0</v>
      </c>
      <c r="AQ522" s="185">
        <f t="shared" ref="AQ522:AQ585" si="342">G522</f>
        <v>0</v>
      </c>
      <c r="AR522" s="186">
        <f t="shared" ref="AR522:AR585" si="343">IFERROR($Q522*Z522,0)</f>
        <v>0</v>
      </c>
      <c r="AS522" s="186">
        <f t="shared" si="329"/>
        <v>0</v>
      </c>
      <c r="AT522" s="186">
        <f t="shared" si="330"/>
        <v>0</v>
      </c>
      <c r="AU522" s="186">
        <f t="shared" si="331"/>
        <v>0</v>
      </c>
      <c r="AV522" s="186">
        <f t="shared" si="332"/>
        <v>0</v>
      </c>
      <c r="AW522" s="186">
        <f t="shared" si="333"/>
        <v>0</v>
      </c>
      <c r="AX522" s="186">
        <f t="shared" si="334"/>
        <v>0</v>
      </c>
      <c r="AY522" s="186">
        <f t="shared" si="335"/>
        <v>0</v>
      </c>
      <c r="AZ522" s="186">
        <f t="shared" si="336"/>
        <v>0</v>
      </c>
      <c r="BA522" s="186">
        <f t="shared" si="337"/>
        <v>0</v>
      </c>
      <c r="BB522" s="186">
        <f t="shared" si="338"/>
        <v>0</v>
      </c>
      <c r="BC522" s="186">
        <f t="shared" si="339"/>
        <v>0</v>
      </c>
    </row>
    <row r="523" spans="2:55" x14ac:dyDescent="0.3">
      <c r="B523" s="25">
        <v>518</v>
      </c>
      <c r="C523" s="32"/>
      <c r="D523" s="32"/>
      <c r="E523" s="32"/>
      <c r="F523" s="30"/>
      <c r="G523" s="32"/>
      <c r="H523" s="32"/>
      <c r="I523" s="219"/>
      <c r="J523" s="115"/>
      <c r="K523" s="115"/>
      <c r="L523" s="33"/>
      <c r="M523" s="170"/>
      <c r="N523" s="171"/>
      <c r="O523" s="171"/>
      <c r="P523" s="149">
        <f t="shared" si="340"/>
        <v>0</v>
      </c>
      <c r="Q523" s="147"/>
      <c r="R523" s="147"/>
      <c r="S523" s="147"/>
      <c r="T523" s="147"/>
      <c r="U523" s="147"/>
      <c r="V523" s="148"/>
      <c r="W523" s="149"/>
      <c r="X523" s="192"/>
      <c r="Y523" s="193"/>
      <c r="Z523" s="163"/>
      <c r="AA523" s="163"/>
      <c r="AB523" s="163"/>
      <c r="AC523" s="163"/>
      <c r="AD523" s="163"/>
      <c r="AE523" s="163"/>
      <c r="AF523" s="163"/>
      <c r="AG523" s="163"/>
      <c r="AH523" s="163"/>
      <c r="AI523" s="163"/>
      <c r="AJ523" s="163"/>
      <c r="AK523" s="163"/>
      <c r="AL523" s="154"/>
      <c r="AM523" s="47"/>
      <c r="AN523" s="149">
        <f t="shared" si="328"/>
        <v>0</v>
      </c>
      <c r="AP523" s="185">
        <f t="shared" si="341"/>
        <v>0</v>
      </c>
      <c r="AQ523" s="185">
        <f t="shared" si="342"/>
        <v>0</v>
      </c>
      <c r="AR523" s="186">
        <f t="shared" si="343"/>
        <v>0</v>
      </c>
      <c r="AS523" s="186">
        <f t="shared" si="329"/>
        <v>0</v>
      </c>
      <c r="AT523" s="186">
        <f t="shared" si="330"/>
        <v>0</v>
      </c>
      <c r="AU523" s="186">
        <f t="shared" si="331"/>
        <v>0</v>
      </c>
      <c r="AV523" s="186">
        <f t="shared" si="332"/>
        <v>0</v>
      </c>
      <c r="AW523" s="186">
        <f t="shared" si="333"/>
        <v>0</v>
      </c>
      <c r="AX523" s="186">
        <f t="shared" si="334"/>
        <v>0</v>
      </c>
      <c r="AY523" s="186">
        <f t="shared" si="335"/>
        <v>0</v>
      </c>
      <c r="AZ523" s="186">
        <f t="shared" si="336"/>
        <v>0</v>
      </c>
      <c r="BA523" s="186">
        <f t="shared" si="337"/>
        <v>0</v>
      </c>
      <c r="BB523" s="186">
        <f t="shared" si="338"/>
        <v>0</v>
      </c>
      <c r="BC523" s="186">
        <f t="shared" si="339"/>
        <v>0</v>
      </c>
    </row>
    <row r="524" spans="2:55" x14ac:dyDescent="0.3">
      <c r="B524" s="24">
        <v>519</v>
      </c>
      <c r="C524" s="32"/>
      <c r="D524" s="32"/>
      <c r="E524" s="32"/>
      <c r="F524" s="30"/>
      <c r="G524" s="32"/>
      <c r="H524" s="32"/>
      <c r="I524" s="219"/>
      <c r="J524" s="115"/>
      <c r="K524" s="115"/>
      <c r="L524" s="33"/>
      <c r="M524" s="170"/>
      <c r="N524" s="171"/>
      <c r="O524" s="171"/>
      <c r="P524" s="149">
        <f t="shared" si="340"/>
        <v>0</v>
      </c>
      <c r="Q524" s="147"/>
      <c r="R524" s="147"/>
      <c r="S524" s="147"/>
      <c r="T524" s="147"/>
      <c r="U524" s="147"/>
      <c r="V524" s="148"/>
      <c r="W524" s="149"/>
      <c r="X524" s="192"/>
      <c r="Y524" s="193"/>
      <c r="Z524" s="163"/>
      <c r="AA524" s="163"/>
      <c r="AB524" s="163"/>
      <c r="AC524" s="163"/>
      <c r="AD524" s="163"/>
      <c r="AE524" s="163"/>
      <c r="AF524" s="163"/>
      <c r="AG524" s="163"/>
      <c r="AH524" s="163"/>
      <c r="AI524" s="163"/>
      <c r="AJ524" s="163"/>
      <c r="AK524" s="163"/>
      <c r="AL524" s="154"/>
      <c r="AM524" s="47"/>
      <c r="AN524" s="149">
        <f t="shared" si="328"/>
        <v>0</v>
      </c>
      <c r="AP524" s="185">
        <f t="shared" si="341"/>
        <v>0</v>
      </c>
      <c r="AQ524" s="185">
        <f t="shared" si="342"/>
        <v>0</v>
      </c>
      <c r="AR524" s="186">
        <f t="shared" si="343"/>
        <v>0</v>
      </c>
      <c r="AS524" s="186">
        <f t="shared" si="329"/>
        <v>0</v>
      </c>
      <c r="AT524" s="186">
        <f t="shared" si="330"/>
        <v>0</v>
      </c>
      <c r="AU524" s="186">
        <f t="shared" si="331"/>
        <v>0</v>
      </c>
      <c r="AV524" s="186">
        <f t="shared" si="332"/>
        <v>0</v>
      </c>
      <c r="AW524" s="186">
        <f t="shared" si="333"/>
        <v>0</v>
      </c>
      <c r="AX524" s="186">
        <f t="shared" si="334"/>
        <v>0</v>
      </c>
      <c r="AY524" s="186">
        <f t="shared" si="335"/>
        <v>0</v>
      </c>
      <c r="AZ524" s="186">
        <f t="shared" si="336"/>
        <v>0</v>
      </c>
      <c r="BA524" s="186">
        <f t="shared" si="337"/>
        <v>0</v>
      </c>
      <c r="BB524" s="186">
        <f t="shared" si="338"/>
        <v>0</v>
      </c>
      <c r="BC524" s="186">
        <f t="shared" si="339"/>
        <v>0</v>
      </c>
    </row>
    <row r="525" spans="2:55" x14ac:dyDescent="0.3">
      <c r="B525" s="24">
        <v>520</v>
      </c>
      <c r="C525" s="34"/>
      <c r="D525" s="34"/>
      <c r="E525" s="34"/>
      <c r="F525" s="30"/>
      <c r="G525" s="34"/>
      <c r="H525" s="34"/>
      <c r="I525" s="219"/>
      <c r="J525" s="115"/>
      <c r="K525" s="115"/>
      <c r="L525" s="33"/>
      <c r="M525" s="170"/>
      <c r="N525" s="171"/>
      <c r="O525" s="171"/>
      <c r="P525" s="149">
        <f t="shared" si="340"/>
        <v>0</v>
      </c>
      <c r="Q525" s="147"/>
      <c r="R525" s="147"/>
      <c r="S525" s="147"/>
      <c r="T525" s="147"/>
      <c r="U525" s="147"/>
      <c r="V525" s="148"/>
      <c r="W525" s="149"/>
      <c r="X525" s="192"/>
      <c r="Y525" s="193"/>
      <c r="Z525" s="163"/>
      <c r="AA525" s="163"/>
      <c r="AB525" s="163"/>
      <c r="AC525" s="163"/>
      <c r="AD525" s="163"/>
      <c r="AE525" s="163"/>
      <c r="AF525" s="163"/>
      <c r="AG525" s="163"/>
      <c r="AH525" s="163"/>
      <c r="AI525" s="163"/>
      <c r="AJ525" s="163"/>
      <c r="AK525" s="163"/>
      <c r="AL525" s="154"/>
      <c r="AM525" s="47"/>
      <c r="AN525" s="149">
        <f t="shared" si="328"/>
        <v>0</v>
      </c>
      <c r="AP525" s="185">
        <f t="shared" si="341"/>
        <v>0</v>
      </c>
      <c r="AQ525" s="185">
        <f t="shared" si="342"/>
        <v>0</v>
      </c>
      <c r="AR525" s="186">
        <f t="shared" si="343"/>
        <v>0</v>
      </c>
      <c r="AS525" s="186">
        <f t="shared" si="329"/>
        <v>0</v>
      </c>
      <c r="AT525" s="186">
        <f t="shared" si="330"/>
        <v>0</v>
      </c>
      <c r="AU525" s="186">
        <f t="shared" si="331"/>
        <v>0</v>
      </c>
      <c r="AV525" s="186">
        <f t="shared" si="332"/>
        <v>0</v>
      </c>
      <c r="AW525" s="186">
        <f t="shared" si="333"/>
        <v>0</v>
      </c>
      <c r="AX525" s="186">
        <f t="shared" si="334"/>
        <v>0</v>
      </c>
      <c r="AY525" s="186">
        <f t="shared" si="335"/>
        <v>0</v>
      </c>
      <c r="AZ525" s="186">
        <f t="shared" si="336"/>
        <v>0</v>
      </c>
      <c r="BA525" s="186">
        <f t="shared" si="337"/>
        <v>0</v>
      </c>
      <c r="BB525" s="186">
        <f t="shared" si="338"/>
        <v>0</v>
      </c>
      <c r="BC525" s="186">
        <f t="shared" si="339"/>
        <v>0</v>
      </c>
    </row>
    <row r="526" spans="2:55" x14ac:dyDescent="0.3">
      <c r="B526" s="25">
        <v>521</v>
      </c>
      <c r="C526" s="34"/>
      <c r="D526" s="34"/>
      <c r="E526" s="34"/>
      <c r="F526" s="34"/>
      <c r="G526" s="34"/>
      <c r="H526" s="34"/>
      <c r="I526" s="219"/>
      <c r="J526" s="115"/>
      <c r="K526" s="115"/>
      <c r="L526" s="33"/>
      <c r="M526" s="170"/>
      <c r="N526" s="171"/>
      <c r="O526" s="171"/>
      <c r="P526" s="149">
        <f t="shared" si="340"/>
        <v>0</v>
      </c>
      <c r="Q526" s="147"/>
      <c r="R526" s="147"/>
      <c r="S526" s="147"/>
      <c r="T526" s="147"/>
      <c r="U526" s="147"/>
      <c r="V526" s="148"/>
      <c r="W526" s="149"/>
      <c r="X526" s="192"/>
      <c r="Y526" s="193"/>
      <c r="Z526" s="163"/>
      <c r="AA526" s="163"/>
      <c r="AB526" s="163"/>
      <c r="AC526" s="163"/>
      <c r="AD526" s="163"/>
      <c r="AE526" s="163"/>
      <c r="AF526" s="163"/>
      <c r="AG526" s="163"/>
      <c r="AH526" s="163"/>
      <c r="AI526" s="163"/>
      <c r="AJ526" s="163"/>
      <c r="AK526" s="163"/>
      <c r="AL526" s="154"/>
      <c r="AM526" s="47"/>
      <c r="AN526" s="149">
        <f t="shared" si="328"/>
        <v>0</v>
      </c>
      <c r="AP526" s="185">
        <f t="shared" si="341"/>
        <v>0</v>
      </c>
      <c r="AQ526" s="185">
        <f t="shared" si="342"/>
        <v>0</v>
      </c>
      <c r="AR526" s="186">
        <f t="shared" si="343"/>
        <v>0</v>
      </c>
      <c r="AS526" s="186">
        <f t="shared" si="329"/>
        <v>0</v>
      </c>
      <c r="AT526" s="186">
        <f t="shared" si="330"/>
        <v>0</v>
      </c>
      <c r="AU526" s="186">
        <f t="shared" si="331"/>
        <v>0</v>
      </c>
      <c r="AV526" s="186">
        <f t="shared" si="332"/>
        <v>0</v>
      </c>
      <c r="AW526" s="186">
        <f t="shared" si="333"/>
        <v>0</v>
      </c>
      <c r="AX526" s="186">
        <f t="shared" si="334"/>
        <v>0</v>
      </c>
      <c r="AY526" s="186">
        <f t="shared" si="335"/>
        <v>0</v>
      </c>
      <c r="AZ526" s="186">
        <f t="shared" si="336"/>
        <v>0</v>
      </c>
      <c r="BA526" s="186">
        <f t="shared" si="337"/>
        <v>0</v>
      </c>
      <c r="BB526" s="186">
        <f t="shared" si="338"/>
        <v>0</v>
      </c>
      <c r="BC526" s="186">
        <f t="shared" si="339"/>
        <v>0</v>
      </c>
    </row>
    <row r="527" spans="2:55" x14ac:dyDescent="0.3">
      <c r="B527" s="24">
        <v>522</v>
      </c>
      <c r="C527" s="34"/>
      <c r="D527" s="34"/>
      <c r="E527" s="34"/>
      <c r="F527" s="30"/>
      <c r="G527" s="34"/>
      <c r="H527" s="34"/>
      <c r="I527" s="219"/>
      <c r="J527" s="115"/>
      <c r="K527" s="115"/>
      <c r="L527" s="33"/>
      <c r="M527" s="170"/>
      <c r="N527" s="171"/>
      <c r="O527" s="171"/>
      <c r="P527" s="149">
        <f t="shared" si="340"/>
        <v>0</v>
      </c>
      <c r="Q527" s="147"/>
      <c r="R527" s="147"/>
      <c r="S527" s="147"/>
      <c r="T527" s="147"/>
      <c r="U527" s="147"/>
      <c r="V527" s="148"/>
      <c r="W527" s="149"/>
      <c r="X527" s="192"/>
      <c r="Y527" s="193"/>
      <c r="Z527" s="163"/>
      <c r="AA527" s="163"/>
      <c r="AB527" s="163"/>
      <c r="AC527" s="163"/>
      <c r="AD527" s="163"/>
      <c r="AE527" s="163"/>
      <c r="AF527" s="163"/>
      <c r="AG527" s="163"/>
      <c r="AH527" s="163"/>
      <c r="AI527" s="163"/>
      <c r="AJ527" s="163"/>
      <c r="AK527" s="163"/>
      <c r="AL527" s="154"/>
      <c r="AM527" s="47"/>
      <c r="AN527" s="149">
        <f t="shared" si="328"/>
        <v>0</v>
      </c>
      <c r="AP527" s="185">
        <f t="shared" si="341"/>
        <v>0</v>
      </c>
      <c r="AQ527" s="185">
        <f t="shared" si="342"/>
        <v>0</v>
      </c>
      <c r="AR527" s="186">
        <f t="shared" si="343"/>
        <v>0</v>
      </c>
      <c r="AS527" s="186">
        <f t="shared" si="329"/>
        <v>0</v>
      </c>
      <c r="AT527" s="186">
        <f t="shared" si="330"/>
        <v>0</v>
      </c>
      <c r="AU527" s="186">
        <f t="shared" si="331"/>
        <v>0</v>
      </c>
      <c r="AV527" s="186">
        <f t="shared" si="332"/>
        <v>0</v>
      </c>
      <c r="AW527" s="186">
        <f t="shared" si="333"/>
        <v>0</v>
      </c>
      <c r="AX527" s="186">
        <f t="shared" si="334"/>
        <v>0</v>
      </c>
      <c r="AY527" s="186">
        <f t="shared" si="335"/>
        <v>0</v>
      </c>
      <c r="AZ527" s="186">
        <f t="shared" si="336"/>
        <v>0</v>
      </c>
      <c r="BA527" s="186">
        <f t="shared" si="337"/>
        <v>0</v>
      </c>
      <c r="BB527" s="186">
        <f t="shared" si="338"/>
        <v>0</v>
      </c>
      <c r="BC527" s="186">
        <f t="shared" si="339"/>
        <v>0</v>
      </c>
    </row>
    <row r="528" spans="2:55" x14ac:dyDescent="0.3">
      <c r="B528" s="24">
        <v>523</v>
      </c>
      <c r="C528" s="34"/>
      <c r="D528" s="34"/>
      <c r="E528" s="34"/>
      <c r="F528" s="30"/>
      <c r="G528" s="34"/>
      <c r="H528" s="34"/>
      <c r="I528" s="219"/>
      <c r="J528" s="115"/>
      <c r="K528" s="115"/>
      <c r="L528" s="33"/>
      <c r="M528" s="170"/>
      <c r="N528" s="171"/>
      <c r="O528" s="171"/>
      <c r="P528" s="149">
        <f t="shared" si="340"/>
        <v>0</v>
      </c>
      <c r="Q528" s="147"/>
      <c r="R528" s="147"/>
      <c r="S528" s="147"/>
      <c r="T528" s="147"/>
      <c r="U528" s="147"/>
      <c r="V528" s="148"/>
      <c r="W528" s="149"/>
      <c r="X528" s="192"/>
      <c r="Y528" s="193"/>
      <c r="Z528" s="163"/>
      <c r="AA528" s="163"/>
      <c r="AB528" s="163"/>
      <c r="AC528" s="163"/>
      <c r="AD528" s="163"/>
      <c r="AE528" s="163"/>
      <c r="AF528" s="163"/>
      <c r="AG528" s="163"/>
      <c r="AH528" s="163"/>
      <c r="AI528" s="163"/>
      <c r="AJ528" s="163"/>
      <c r="AK528" s="163"/>
      <c r="AL528" s="154"/>
      <c r="AM528" s="47"/>
      <c r="AN528" s="149">
        <f t="shared" si="328"/>
        <v>0</v>
      </c>
      <c r="AP528" s="185">
        <f t="shared" si="341"/>
        <v>0</v>
      </c>
      <c r="AQ528" s="185">
        <f t="shared" si="342"/>
        <v>0</v>
      </c>
      <c r="AR528" s="186">
        <f t="shared" si="343"/>
        <v>0</v>
      </c>
      <c r="AS528" s="186">
        <f t="shared" si="329"/>
        <v>0</v>
      </c>
      <c r="AT528" s="186">
        <f t="shared" si="330"/>
        <v>0</v>
      </c>
      <c r="AU528" s="186">
        <f t="shared" si="331"/>
        <v>0</v>
      </c>
      <c r="AV528" s="186">
        <f t="shared" si="332"/>
        <v>0</v>
      </c>
      <c r="AW528" s="186">
        <f t="shared" si="333"/>
        <v>0</v>
      </c>
      <c r="AX528" s="186">
        <f t="shared" si="334"/>
        <v>0</v>
      </c>
      <c r="AY528" s="186">
        <f t="shared" si="335"/>
        <v>0</v>
      </c>
      <c r="AZ528" s="186">
        <f t="shared" si="336"/>
        <v>0</v>
      </c>
      <c r="BA528" s="186">
        <f t="shared" si="337"/>
        <v>0</v>
      </c>
      <c r="BB528" s="186">
        <f t="shared" si="338"/>
        <v>0</v>
      </c>
      <c r="BC528" s="186">
        <f t="shared" si="339"/>
        <v>0</v>
      </c>
    </row>
    <row r="529" spans="2:55" x14ac:dyDescent="0.3">
      <c r="B529" s="25">
        <v>524</v>
      </c>
      <c r="C529" s="34"/>
      <c r="D529" s="34"/>
      <c r="E529" s="34"/>
      <c r="F529" s="30"/>
      <c r="G529" s="34"/>
      <c r="H529" s="34"/>
      <c r="I529" s="219"/>
      <c r="J529" s="115"/>
      <c r="K529" s="115"/>
      <c r="L529" s="33"/>
      <c r="M529" s="170"/>
      <c r="N529" s="171"/>
      <c r="O529" s="171"/>
      <c r="P529" s="149">
        <f t="shared" si="340"/>
        <v>0</v>
      </c>
      <c r="Q529" s="147"/>
      <c r="R529" s="147"/>
      <c r="S529" s="147"/>
      <c r="T529" s="147"/>
      <c r="U529" s="147"/>
      <c r="V529" s="148"/>
      <c r="W529" s="149"/>
      <c r="X529" s="192"/>
      <c r="Y529" s="193"/>
      <c r="Z529" s="163"/>
      <c r="AA529" s="163"/>
      <c r="AB529" s="163"/>
      <c r="AC529" s="163"/>
      <c r="AD529" s="163"/>
      <c r="AE529" s="163"/>
      <c r="AF529" s="163"/>
      <c r="AG529" s="163"/>
      <c r="AH529" s="163"/>
      <c r="AI529" s="163"/>
      <c r="AJ529" s="163"/>
      <c r="AK529" s="163"/>
      <c r="AL529" s="154"/>
      <c r="AM529" s="47"/>
      <c r="AN529" s="149">
        <f t="shared" si="328"/>
        <v>0</v>
      </c>
      <c r="AP529" s="185">
        <f t="shared" si="341"/>
        <v>0</v>
      </c>
      <c r="AQ529" s="185">
        <f t="shared" si="342"/>
        <v>0</v>
      </c>
      <c r="AR529" s="186">
        <f t="shared" si="343"/>
        <v>0</v>
      </c>
      <c r="AS529" s="186">
        <f t="shared" si="329"/>
        <v>0</v>
      </c>
      <c r="AT529" s="186">
        <f t="shared" si="330"/>
        <v>0</v>
      </c>
      <c r="AU529" s="186">
        <f t="shared" si="331"/>
        <v>0</v>
      </c>
      <c r="AV529" s="186">
        <f t="shared" si="332"/>
        <v>0</v>
      </c>
      <c r="AW529" s="186">
        <f t="shared" si="333"/>
        <v>0</v>
      </c>
      <c r="AX529" s="186">
        <f t="shared" si="334"/>
        <v>0</v>
      </c>
      <c r="AY529" s="186">
        <f t="shared" si="335"/>
        <v>0</v>
      </c>
      <c r="AZ529" s="186">
        <f t="shared" si="336"/>
        <v>0</v>
      </c>
      <c r="BA529" s="186">
        <f t="shared" si="337"/>
        <v>0</v>
      </c>
      <c r="BB529" s="186">
        <f t="shared" si="338"/>
        <v>0</v>
      </c>
      <c r="BC529" s="186">
        <f t="shared" si="339"/>
        <v>0</v>
      </c>
    </row>
    <row r="530" spans="2:55" x14ac:dyDescent="0.3">
      <c r="B530" s="24">
        <v>525</v>
      </c>
      <c r="C530" s="34"/>
      <c r="D530" s="34"/>
      <c r="E530" s="34"/>
      <c r="F530" s="30"/>
      <c r="G530" s="34"/>
      <c r="H530" s="34"/>
      <c r="I530" s="219"/>
      <c r="J530" s="117"/>
      <c r="K530" s="117"/>
      <c r="L530" s="36"/>
      <c r="M530" s="228"/>
      <c r="N530" s="171"/>
      <c r="O530" s="171"/>
      <c r="P530" s="149">
        <f t="shared" si="340"/>
        <v>0</v>
      </c>
      <c r="Q530" s="147"/>
      <c r="R530" s="147"/>
      <c r="S530" s="147"/>
      <c r="T530" s="147"/>
      <c r="U530" s="147"/>
      <c r="V530" s="148"/>
      <c r="W530" s="149"/>
      <c r="X530" s="197"/>
      <c r="Y530" s="198"/>
      <c r="Z530" s="199"/>
      <c r="AA530" s="199"/>
      <c r="AB530" s="199"/>
      <c r="AC530" s="199"/>
      <c r="AD530" s="199"/>
      <c r="AE530" s="199"/>
      <c r="AF530" s="199"/>
      <c r="AG530" s="199"/>
      <c r="AH530" s="199"/>
      <c r="AI530" s="199"/>
      <c r="AJ530" s="199"/>
      <c r="AK530" s="199"/>
      <c r="AL530" s="154"/>
      <c r="AM530" s="49"/>
      <c r="AN530" s="149">
        <f t="shared" si="328"/>
        <v>0</v>
      </c>
      <c r="AP530" s="185">
        <f t="shared" si="341"/>
        <v>0</v>
      </c>
      <c r="AQ530" s="185">
        <f t="shared" si="342"/>
        <v>0</v>
      </c>
      <c r="AR530" s="186">
        <f t="shared" si="343"/>
        <v>0</v>
      </c>
      <c r="AS530" s="186">
        <f t="shared" si="329"/>
        <v>0</v>
      </c>
      <c r="AT530" s="186">
        <f t="shared" si="330"/>
        <v>0</v>
      </c>
      <c r="AU530" s="186">
        <f t="shared" si="331"/>
        <v>0</v>
      </c>
      <c r="AV530" s="186">
        <f t="shared" si="332"/>
        <v>0</v>
      </c>
      <c r="AW530" s="186">
        <f t="shared" si="333"/>
        <v>0</v>
      </c>
      <c r="AX530" s="186">
        <f t="shared" si="334"/>
        <v>0</v>
      </c>
      <c r="AY530" s="186">
        <f t="shared" si="335"/>
        <v>0</v>
      </c>
      <c r="AZ530" s="186">
        <f t="shared" si="336"/>
        <v>0</v>
      </c>
      <c r="BA530" s="186">
        <f t="shared" si="337"/>
        <v>0</v>
      </c>
      <c r="BB530" s="186">
        <f t="shared" si="338"/>
        <v>0</v>
      </c>
      <c r="BC530" s="186">
        <f t="shared" si="339"/>
        <v>0</v>
      </c>
    </row>
    <row r="531" spans="2:55" x14ac:dyDescent="0.3">
      <c r="B531" s="24">
        <v>526</v>
      </c>
      <c r="C531" s="34"/>
      <c r="D531" s="34"/>
      <c r="E531" s="34"/>
      <c r="F531" s="30"/>
      <c r="G531" s="34"/>
      <c r="H531" s="34"/>
      <c r="I531" s="219"/>
      <c r="J531" s="115"/>
      <c r="K531" s="115"/>
      <c r="L531" s="33"/>
      <c r="M531" s="170"/>
      <c r="N531" s="171"/>
      <c r="O531" s="171"/>
      <c r="P531" s="149">
        <f t="shared" si="340"/>
        <v>0</v>
      </c>
      <c r="Q531" s="147"/>
      <c r="R531" s="147"/>
      <c r="S531" s="147"/>
      <c r="T531" s="147"/>
      <c r="U531" s="147"/>
      <c r="V531" s="148"/>
      <c r="W531" s="149"/>
      <c r="X531" s="192"/>
      <c r="Y531" s="193"/>
      <c r="Z531" s="163"/>
      <c r="AA531" s="163"/>
      <c r="AB531" s="163"/>
      <c r="AC531" s="163"/>
      <c r="AD531" s="163"/>
      <c r="AE531" s="163"/>
      <c r="AF531" s="163"/>
      <c r="AG531" s="163"/>
      <c r="AH531" s="163"/>
      <c r="AI531" s="163"/>
      <c r="AJ531" s="163"/>
      <c r="AK531" s="163"/>
      <c r="AL531" s="154"/>
      <c r="AM531" s="47"/>
      <c r="AN531" s="149">
        <f t="shared" si="328"/>
        <v>0</v>
      </c>
      <c r="AP531" s="185">
        <f t="shared" si="341"/>
        <v>0</v>
      </c>
      <c r="AQ531" s="185">
        <f t="shared" si="342"/>
        <v>0</v>
      </c>
      <c r="AR531" s="186">
        <f t="shared" si="343"/>
        <v>0</v>
      </c>
      <c r="AS531" s="186">
        <f t="shared" si="329"/>
        <v>0</v>
      </c>
      <c r="AT531" s="186">
        <f t="shared" si="330"/>
        <v>0</v>
      </c>
      <c r="AU531" s="186">
        <f t="shared" si="331"/>
        <v>0</v>
      </c>
      <c r="AV531" s="186">
        <f t="shared" si="332"/>
        <v>0</v>
      </c>
      <c r="AW531" s="186">
        <f t="shared" si="333"/>
        <v>0</v>
      </c>
      <c r="AX531" s="186">
        <f t="shared" si="334"/>
        <v>0</v>
      </c>
      <c r="AY531" s="186">
        <f t="shared" si="335"/>
        <v>0</v>
      </c>
      <c r="AZ531" s="186">
        <f t="shared" si="336"/>
        <v>0</v>
      </c>
      <c r="BA531" s="186">
        <f t="shared" si="337"/>
        <v>0</v>
      </c>
      <c r="BB531" s="186">
        <f t="shared" si="338"/>
        <v>0</v>
      </c>
      <c r="BC531" s="186">
        <f t="shared" si="339"/>
        <v>0</v>
      </c>
    </row>
    <row r="532" spans="2:55" x14ac:dyDescent="0.3">
      <c r="B532" s="25">
        <v>527</v>
      </c>
      <c r="C532" s="34"/>
      <c r="D532" s="34"/>
      <c r="E532" s="34"/>
      <c r="F532" s="30"/>
      <c r="G532" s="34"/>
      <c r="H532" s="34"/>
      <c r="I532" s="219"/>
      <c r="J532" s="115"/>
      <c r="K532" s="115"/>
      <c r="L532" s="33"/>
      <c r="M532" s="170"/>
      <c r="N532" s="171"/>
      <c r="O532" s="171"/>
      <c r="P532" s="149">
        <f t="shared" si="340"/>
        <v>0</v>
      </c>
      <c r="Q532" s="147"/>
      <c r="R532" s="147"/>
      <c r="S532" s="147"/>
      <c r="T532" s="147"/>
      <c r="U532" s="147"/>
      <c r="V532" s="148"/>
      <c r="W532" s="149"/>
      <c r="X532" s="192"/>
      <c r="Y532" s="193"/>
      <c r="Z532" s="163"/>
      <c r="AA532" s="163"/>
      <c r="AB532" s="163"/>
      <c r="AC532" s="163"/>
      <c r="AD532" s="163"/>
      <c r="AE532" s="163"/>
      <c r="AF532" s="163"/>
      <c r="AG532" s="163"/>
      <c r="AH532" s="163"/>
      <c r="AI532" s="163"/>
      <c r="AJ532" s="163"/>
      <c r="AK532" s="163"/>
      <c r="AL532" s="154"/>
      <c r="AM532" s="47"/>
      <c r="AN532" s="149">
        <f t="shared" si="328"/>
        <v>0</v>
      </c>
      <c r="AP532" s="185">
        <f t="shared" si="341"/>
        <v>0</v>
      </c>
      <c r="AQ532" s="185">
        <f t="shared" si="342"/>
        <v>0</v>
      </c>
      <c r="AR532" s="186">
        <f t="shared" si="343"/>
        <v>0</v>
      </c>
      <c r="AS532" s="186">
        <f t="shared" si="329"/>
        <v>0</v>
      </c>
      <c r="AT532" s="186">
        <f t="shared" si="330"/>
        <v>0</v>
      </c>
      <c r="AU532" s="186">
        <f t="shared" si="331"/>
        <v>0</v>
      </c>
      <c r="AV532" s="186">
        <f t="shared" si="332"/>
        <v>0</v>
      </c>
      <c r="AW532" s="186">
        <f t="shared" si="333"/>
        <v>0</v>
      </c>
      <c r="AX532" s="186">
        <f t="shared" si="334"/>
        <v>0</v>
      </c>
      <c r="AY532" s="186">
        <f t="shared" si="335"/>
        <v>0</v>
      </c>
      <c r="AZ532" s="186">
        <f t="shared" si="336"/>
        <v>0</v>
      </c>
      <c r="BA532" s="186">
        <f t="shared" si="337"/>
        <v>0</v>
      </c>
      <c r="BB532" s="186">
        <f t="shared" si="338"/>
        <v>0</v>
      </c>
      <c r="BC532" s="186">
        <f t="shared" si="339"/>
        <v>0</v>
      </c>
    </row>
    <row r="533" spans="2:55" x14ac:dyDescent="0.3">
      <c r="B533" s="24">
        <v>528</v>
      </c>
      <c r="C533" s="34"/>
      <c r="D533" s="34"/>
      <c r="E533" s="34"/>
      <c r="F533" s="30"/>
      <c r="G533" s="34"/>
      <c r="H533" s="34"/>
      <c r="I533" s="219"/>
      <c r="J533" s="115"/>
      <c r="K533" s="115"/>
      <c r="L533" s="33"/>
      <c r="M533" s="170"/>
      <c r="N533" s="171"/>
      <c r="O533" s="171"/>
      <c r="P533" s="149">
        <f t="shared" si="340"/>
        <v>0</v>
      </c>
      <c r="Q533" s="147"/>
      <c r="R533" s="147"/>
      <c r="S533" s="147"/>
      <c r="T533" s="147"/>
      <c r="U533" s="147"/>
      <c r="V533" s="148"/>
      <c r="W533" s="149"/>
      <c r="X533" s="192"/>
      <c r="Y533" s="193"/>
      <c r="Z533" s="163"/>
      <c r="AA533" s="163"/>
      <c r="AB533" s="163"/>
      <c r="AC533" s="163"/>
      <c r="AD533" s="163"/>
      <c r="AE533" s="163"/>
      <c r="AF533" s="163"/>
      <c r="AG533" s="163"/>
      <c r="AH533" s="163"/>
      <c r="AI533" s="163"/>
      <c r="AJ533" s="163"/>
      <c r="AK533" s="163"/>
      <c r="AL533" s="154"/>
      <c r="AM533" s="47"/>
      <c r="AN533" s="149">
        <f t="shared" si="328"/>
        <v>0</v>
      </c>
      <c r="AP533" s="185">
        <f t="shared" si="341"/>
        <v>0</v>
      </c>
      <c r="AQ533" s="185">
        <f t="shared" si="342"/>
        <v>0</v>
      </c>
      <c r="AR533" s="186">
        <f t="shared" si="343"/>
        <v>0</v>
      </c>
      <c r="AS533" s="186">
        <f t="shared" si="329"/>
        <v>0</v>
      </c>
      <c r="AT533" s="186">
        <f t="shared" si="330"/>
        <v>0</v>
      </c>
      <c r="AU533" s="186">
        <f t="shared" si="331"/>
        <v>0</v>
      </c>
      <c r="AV533" s="186">
        <f t="shared" si="332"/>
        <v>0</v>
      </c>
      <c r="AW533" s="186">
        <f t="shared" si="333"/>
        <v>0</v>
      </c>
      <c r="AX533" s="186">
        <f t="shared" si="334"/>
        <v>0</v>
      </c>
      <c r="AY533" s="186">
        <f t="shared" si="335"/>
        <v>0</v>
      </c>
      <c r="AZ533" s="186">
        <f t="shared" si="336"/>
        <v>0</v>
      </c>
      <c r="BA533" s="186">
        <f t="shared" si="337"/>
        <v>0</v>
      </c>
      <c r="BB533" s="186">
        <f t="shared" si="338"/>
        <v>0</v>
      </c>
      <c r="BC533" s="186">
        <f t="shared" si="339"/>
        <v>0</v>
      </c>
    </row>
    <row r="534" spans="2:55" x14ac:dyDescent="0.3">
      <c r="B534" s="24">
        <v>529</v>
      </c>
      <c r="C534" s="34"/>
      <c r="D534" s="34"/>
      <c r="E534" s="34"/>
      <c r="F534" s="30"/>
      <c r="G534" s="34"/>
      <c r="H534" s="34"/>
      <c r="I534" s="219"/>
      <c r="J534" s="115"/>
      <c r="K534" s="115"/>
      <c r="L534" s="33"/>
      <c r="M534" s="170"/>
      <c r="N534" s="171"/>
      <c r="O534" s="171"/>
      <c r="P534" s="149">
        <f t="shared" si="340"/>
        <v>0</v>
      </c>
      <c r="Q534" s="147"/>
      <c r="R534" s="147"/>
      <c r="S534" s="147"/>
      <c r="T534" s="147"/>
      <c r="U534" s="147"/>
      <c r="V534" s="148"/>
      <c r="W534" s="149"/>
      <c r="X534" s="192"/>
      <c r="Y534" s="193"/>
      <c r="Z534" s="163"/>
      <c r="AA534" s="163"/>
      <c r="AB534" s="163"/>
      <c r="AC534" s="163"/>
      <c r="AD534" s="163"/>
      <c r="AE534" s="163"/>
      <c r="AF534" s="163"/>
      <c r="AG534" s="163"/>
      <c r="AH534" s="163"/>
      <c r="AI534" s="163"/>
      <c r="AJ534" s="163"/>
      <c r="AK534" s="163"/>
      <c r="AL534" s="154"/>
      <c r="AM534" s="47"/>
      <c r="AN534" s="149">
        <f t="shared" si="328"/>
        <v>0</v>
      </c>
      <c r="AP534" s="185">
        <f t="shared" si="341"/>
        <v>0</v>
      </c>
      <c r="AQ534" s="185">
        <f t="shared" si="342"/>
        <v>0</v>
      </c>
      <c r="AR534" s="186">
        <f t="shared" si="343"/>
        <v>0</v>
      </c>
      <c r="AS534" s="186">
        <f t="shared" si="329"/>
        <v>0</v>
      </c>
      <c r="AT534" s="186">
        <f t="shared" si="330"/>
        <v>0</v>
      </c>
      <c r="AU534" s="186">
        <f t="shared" si="331"/>
        <v>0</v>
      </c>
      <c r="AV534" s="186">
        <f t="shared" si="332"/>
        <v>0</v>
      </c>
      <c r="AW534" s="186">
        <f t="shared" si="333"/>
        <v>0</v>
      </c>
      <c r="AX534" s="186">
        <f t="shared" si="334"/>
        <v>0</v>
      </c>
      <c r="AY534" s="186">
        <f t="shared" si="335"/>
        <v>0</v>
      </c>
      <c r="AZ534" s="186">
        <f t="shared" si="336"/>
        <v>0</v>
      </c>
      <c r="BA534" s="186">
        <f t="shared" si="337"/>
        <v>0</v>
      </c>
      <c r="BB534" s="186">
        <f t="shared" si="338"/>
        <v>0</v>
      </c>
      <c r="BC534" s="186">
        <f t="shared" si="339"/>
        <v>0</v>
      </c>
    </row>
    <row r="535" spans="2:55" x14ac:dyDescent="0.3">
      <c r="B535" s="25">
        <v>530</v>
      </c>
      <c r="C535" s="34"/>
      <c r="D535" s="34"/>
      <c r="E535" s="34"/>
      <c r="F535" s="30"/>
      <c r="G535" s="34"/>
      <c r="H535" s="34"/>
      <c r="I535" s="219"/>
      <c r="J535" s="115"/>
      <c r="K535" s="115"/>
      <c r="L535" s="33"/>
      <c r="M535" s="170"/>
      <c r="N535" s="171"/>
      <c r="O535" s="171"/>
      <c r="P535" s="149">
        <f t="shared" si="340"/>
        <v>0</v>
      </c>
      <c r="Q535" s="147"/>
      <c r="R535" s="147"/>
      <c r="S535" s="147"/>
      <c r="T535" s="147"/>
      <c r="U535" s="147"/>
      <c r="V535" s="148"/>
      <c r="W535" s="149"/>
      <c r="X535" s="192"/>
      <c r="Y535" s="193"/>
      <c r="Z535" s="163"/>
      <c r="AA535" s="163"/>
      <c r="AB535" s="163"/>
      <c r="AC535" s="163"/>
      <c r="AD535" s="163"/>
      <c r="AE535" s="163"/>
      <c r="AF535" s="163"/>
      <c r="AG535" s="163"/>
      <c r="AH535" s="163"/>
      <c r="AI535" s="163"/>
      <c r="AJ535" s="163"/>
      <c r="AK535" s="163"/>
      <c r="AL535" s="154"/>
      <c r="AM535" s="47"/>
      <c r="AN535" s="149">
        <f t="shared" si="328"/>
        <v>0</v>
      </c>
      <c r="AP535" s="185">
        <f t="shared" si="341"/>
        <v>0</v>
      </c>
      <c r="AQ535" s="185">
        <f t="shared" si="342"/>
        <v>0</v>
      </c>
      <c r="AR535" s="186">
        <f t="shared" si="343"/>
        <v>0</v>
      </c>
      <c r="AS535" s="186">
        <f t="shared" si="329"/>
        <v>0</v>
      </c>
      <c r="AT535" s="186">
        <f t="shared" si="330"/>
        <v>0</v>
      </c>
      <c r="AU535" s="186">
        <f t="shared" si="331"/>
        <v>0</v>
      </c>
      <c r="AV535" s="186">
        <f t="shared" si="332"/>
        <v>0</v>
      </c>
      <c r="AW535" s="186">
        <f t="shared" si="333"/>
        <v>0</v>
      </c>
      <c r="AX535" s="186">
        <f t="shared" si="334"/>
        <v>0</v>
      </c>
      <c r="AY535" s="186">
        <f t="shared" si="335"/>
        <v>0</v>
      </c>
      <c r="AZ535" s="186">
        <f t="shared" si="336"/>
        <v>0</v>
      </c>
      <c r="BA535" s="186">
        <f t="shared" si="337"/>
        <v>0</v>
      </c>
      <c r="BB535" s="186">
        <f t="shared" si="338"/>
        <v>0</v>
      </c>
      <c r="BC535" s="186">
        <f t="shared" si="339"/>
        <v>0</v>
      </c>
    </row>
    <row r="536" spans="2:55" x14ac:dyDescent="0.3">
      <c r="B536" s="24">
        <v>531</v>
      </c>
      <c r="C536" s="34"/>
      <c r="D536" s="34"/>
      <c r="E536" s="34"/>
      <c r="F536" s="30"/>
      <c r="G536" s="34"/>
      <c r="H536" s="34"/>
      <c r="I536" s="219"/>
      <c r="J536" s="115"/>
      <c r="K536" s="115"/>
      <c r="L536" s="33"/>
      <c r="M536" s="170"/>
      <c r="N536" s="171"/>
      <c r="O536" s="171"/>
      <c r="P536" s="149">
        <f t="shared" si="340"/>
        <v>0</v>
      </c>
      <c r="Q536" s="147"/>
      <c r="R536" s="147"/>
      <c r="S536" s="147"/>
      <c r="T536" s="147"/>
      <c r="U536" s="147"/>
      <c r="V536" s="148"/>
      <c r="W536" s="149"/>
      <c r="X536" s="192"/>
      <c r="Y536" s="193"/>
      <c r="Z536" s="163"/>
      <c r="AA536" s="163"/>
      <c r="AB536" s="163"/>
      <c r="AC536" s="163"/>
      <c r="AD536" s="163"/>
      <c r="AE536" s="163"/>
      <c r="AF536" s="163"/>
      <c r="AG536" s="163"/>
      <c r="AH536" s="163"/>
      <c r="AI536" s="163"/>
      <c r="AJ536" s="163"/>
      <c r="AK536" s="163"/>
      <c r="AL536" s="154"/>
      <c r="AM536" s="47"/>
      <c r="AN536" s="149">
        <f t="shared" si="328"/>
        <v>0</v>
      </c>
      <c r="AP536" s="185">
        <f t="shared" si="341"/>
        <v>0</v>
      </c>
      <c r="AQ536" s="185">
        <f t="shared" si="342"/>
        <v>0</v>
      </c>
      <c r="AR536" s="186">
        <f t="shared" si="343"/>
        <v>0</v>
      </c>
      <c r="AS536" s="186">
        <f t="shared" si="329"/>
        <v>0</v>
      </c>
      <c r="AT536" s="186">
        <f t="shared" si="330"/>
        <v>0</v>
      </c>
      <c r="AU536" s="186">
        <f t="shared" si="331"/>
        <v>0</v>
      </c>
      <c r="AV536" s="186">
        <f t="shared" si="332"/>
        <v>0</v>
      </c>
      <c r="AW536" s="186">
        <f t="shared" si="333"/>
        <v>0</v>
      </c>
      <c r="AX536" s="186">
        <f t="shared" si="334"/>
        <v>0</v>
      </c>
      <c r="AY536" s="186">
        <f t="shared" si="335"/>
        <v>0</v>
      </c>
      <c r="AZ536" s="186">
        <f t="shared" si="336"/>
        <v>0</v>
      </c>
      <c r="BA536" s="186">
        <f t="shared" si="337"/>
        <v>0</v>
      </c>
      <c r="BB536" s="186">
        <f t="shared" si="338"/>
        <v>0</v>
      </c>
      <c r="BC536" s="186">
        <f t="shared" si="339"/>
        <v>0</v>
      </c>
    </row>
    <row r="537" spans="2:55" x14ac:dyDescent="0.3">
      <c r="B537" s="24">
        <v>532</v>
      </c>
      <c r="C537" s="34"/>
      <c r="D537" s="34"/>
      <c r="E537" s="34"/>
      <c r="F537" s="30"/>
      <c r="G537" s="34"/>
      <c r="H537" s="34"/>
      <c r="I537" s="219"/>
      <c r="J537" s="115"/>
      <c r="K537" s="115"/>
      <c r="L537" s="33"/>
      <c r="M537" s="170"/>
      <c r="N537" s="171"/>
      <c r="O537" s="171"/>
      <c r="P537" s="149">
        <f t="shared" si="340"/>
        <v>0</v>
      </c>
      <c r="Q537" s="147"/>
      <c r="R537" s="147"/>
      <c r="S537" s="147"/>
      <c r="T537" s="147"/>
      <c r="U537" s="147"/>
      <c r="V537" s="148"/>
      <c r="W537" s="149"/>
      <c r="X537" s="192"/>
      <c r="Y537" s="193"/>
      <c r="Z537" s="163"/>
      <c r="AA537" s="163"/>
      <c r="AB537" s="163"/>
      <c r="AC537" s="163"/>
      <c r="AD537" s="163"/>
      <c r="AE537" s="163"/>
      <c r="AF537" s="163"/>
      <c r="AG537" s="163"/>
      <c r="AH537" s="163"/>
      <c r="AI537" s="163"/>
      <c r="AJ537" s="163"/>
      <c r="AK537" s="163"/>
      <c r="AL537" s="154"/>
      <c r="AM537" s="47"/>
      <c r="AN537" s="149">
        <f t="shared" si="328"/>
        <v>0</v>
      </c>
      <c r="AP537" s="185">
        <f t="shared" si="341"/>
        <v>0</v>
      </c>
      <c r="AQ537" s="185">
        <f t="shared" si="342"/>
        <v>0</v>
      </c>
      <c r="AR537" s="186">
        <f t="shared" si="343"/>
        <v>0</v>
      </c>
      <c r="AS537" s="186">
        <f t="shared" si="329"/>
        <v>0</v>
      </c>
      <c r="AT537" s="186">
        <f t="shared" si="330"/>
        <v>0</v>
      </c>
      <c r="AU537" s="186">
        <f t="shared" si="331"/>
        <v>0</v>
      </c>
      <c r="AV537" s="186">
        <f t="shared" si="332"/>
        <v>0</v>
      </c>
      <c r="AW537" s="186">
        <f t="shared" si="333"/>
        <v>0</v>
      </c>
      <c r="AX537" s="186">
        <f t="shared" si="334"/>
        <v>0</v>
      </c>
      <c r="AY537" s="186">
        <f t="shared" si="335"/>
        <v>0</v>
      </c>
      <c r="AZ537" s="186">
        <f t="shared" si="336"/>
        <v>0</v>
      </c>
      <c r="BA537" s="186">
        <f t="shared" si="337"/>
        <v>0</v>
      </c>
      <c r="BB537" s="186">
        <f t="shared" si="338"/>
        <v>0</v>
      </c>
      <c r="BC537" s="186">
        <f t="shared" si="339"/>
        <v>0</v>
      </c>
    </row>
    <row r="538" spans="2:55" x14ac:dyDescent="0.3">
      <c r="B538" s="25">
        <v>533</v>
      </c>
      <c r="C538" s="34"/>
      <c r="D538" s="34"/>
      <c r="E538" s="34"/>
      <c r="F538" s="30"/>
      <c r="G538" s="34"/>
      <c r="H538" s="34"/>
      <c r="I538" s="219"/>
      <c r="J538" s="115"/>
      <c r="K538" s="115"/>
      <c r="L538" s="33"/>
      <c r="M538" s="170"/>
      <c r="N538" s="171"/>
      <c r="O538" s="171"/>
      <c r="P538" s="149">
        <f t="shared" si="340"/>
        <v>0</v>
      </c>
      <c r="Q538" s="147"/>
      <c r="R538" s="147"/>
      <c r="S538" s="147"/>
      <c r="T538" s="147"/>
      <c r="U538" s="147"/>
      <c r="V538" s="148"/>
      <c r="W538" s="149"/>
      <c r="X538" s="192"/>
      <c r="Y538" s="193"/>
      <c r="Z538" s="163"/>
      <c r="AA538" s="163"/>
      <c r="AB538" s="163"/>
      <c r="AC538" s="163"/>
      <c r="AD538" s="163"/>
      <c r="AE538" s="163"/>
      <c r="AF538" s="163"/>
      <c r="AG538" s="163"/>
      <c r="AH538" s="163"/>
      <c r="AI538" s="163"/>
      <c r="AJ538" s="163"/>
      <c r="AK538" s="163"/>
      <c r="AL538" s="154"/>
      <c r="AM538" s="47"/>
      <c r="AN538" s="149">
        <f t="shared" si="328"/>
        <v>0</v>
      </c>
      <c r="AP538" s="185">
        <f t="shared" si="341"/>
        <v>0</v>
      </c>
      <c r="AQ538" s="185">
        <f t="shared" si="342"/>
        <v>0</v>
      </c>
      <c r="AR538" s="186">
        <f t="shared" si="343"/>
        <v>0</v>
      </c>
      <c r="AS538" s="186">
        <f t="shared" si="329"/>
        <v>0</v>
      </c>
      <c r="AT538" s="186">
        <f t="shared" si="330"/>
        <v>0</v>
      </c>
      <c r="AU538" s="186">
        <f t="shared" si="331"/>
        <v>0</v>
      </c>
      <c r="AV538" s="186">
        <f t="shared" si="332"/>
        <v>0</v>
      </c>
      <c r="AW538" s="186">
        <f t="shared" si="333"/>
        <v>0</v>
      </c>
      <c r="AX538" s="186">
        <f t="shared" si="334"/>
        <v>0</v>
      </c>
      <c r="AY538" s="186">
        <f t="shared" si="335"/>
        <v>0</v>
      </c>
      <c r="AZ538" s="186">
        <f t="shared" si="336"/>
        <v>0</v>
      </c>
      <c r="BA538" s="186">
        <f t="shared" si="337"/>
        <v>0</v>
      </c>
      <c r="BB538" s="186">
        <f t="shared" si="338"/>
        <v>0</v>
      </c>
      <c r="BC538" s="186">
        <f t="shared" si="339"/>
        <v>0</v>
      </c>
    </row>
    <row r="539" spans="2:55" x14ac:dyDescent="0.3">
      <c r="B539" s="24">
        <v>534</v>
      </c>
      <c r="C539" s="34"/>
      <c r="D539" s="34"/>
      <c r="E539" s="34"/>
      <c r="F539" s="30"/>
      <c r="G539" s="34"/>
      <c r="H539" s="34"/>
      <c r="I539" s="219"/>
      <c r="J539" s="115"/>
      <c r="K539" s="115"/>
      <c r="L539" s="33"/>
      <c r="M539" s="170"/>
      <c r="N539" s="171"/>
      <c r="O539" s="171"/>
      <c r="P539" s="149">
        <f t="shared" si="340"/>
        <v>0</v>
      </c>
      <c r="Q539" s="147"/>
      <c r="R539" s="147"/>
      <c r="S539" s="147"/>
      <c r="T539" s="147"/>
      <c r="U539" s="147"/>
      <c r="V539" s="148"/>
      <c r="W539" s="149"/>
      <c r="X539" s="192"/>
      <c r="Y539" s="193"/>
      <c r="Z539" s="163"/>
      <c r="AA539" s="163"/>
      <c r="AB539" s="163"/>
      <c r="AC539" s="163"/>
      <c r="AD539" s="163"/>
      <c r="AE539" s="163"/>
      <c r="AF539" s="163"/>
      <c r="AG539" s="163"/>
      <c r="AH539" s="163"/>
      <c r="AI539" s="163"/>
      <c r="AJ539" s="163"/>
      <c r="AK539" s="163"/>
      <c r="AL539" s="154"/>
      <c r="AM539" s="47"/>
      <c r="AN539" s="149">
        <f t="shared" si="328"/>
        <v>0</v>
      </c>
      <c r="AP539" s="185">
        <f t="shared" si="341"/>
        <v>0</v>
      </c>
      <c r="AQ539" s="185">
        <f t="shared" si="342"/>
        <v>0</v>
      </c>
      <c r="AR539" s="186">
        <f t="shared" si="343"/>
        <v>0</v>
      </c>
      <c r="AS539" s="186">
        <f t="shared" si="329"/>
        <v>0</v>
      </c>
      <c r="AT539" s="186">
        <f t="shared" si="330"/>
        <v>0</v>
      </c>
      <c r="AU539" s="186">
        <f t="shared" si="331"/>
        <v>0</v>
      </c>
      <c r="AV539" s="186">
        <f t="shared" si="332"/>
        <v>0</v>
      </c>
      <c r="AW539" s="186">
        <f t="shared" si="333"/>
        <v>0</v>
      </c>
      <c r="AX539" s="186">
        <f t="shared" si="334"/>
        <v>0</v>
      </c>
      <c r="AY539" s="186">
        <f t="shared" si="335"/>
        <v>0</v>
      </c>
      <c r="AZ539" s="186">
        <f t="shared" si="336"/>
        <v>0</v>
      </c>
      <c r="BA539" s="186">
        <f t="shared" si="337"/>
        <v>0</v>
      </c>
      <c r="BB539" s="186">
        <f t="shared" si="338"/>
        <v>0</v>
      </c>
      <c r="BC539" s="186">
        <f t="shared" si="339"/>
        <v>0</v>
      </c>
    </row>
    <row r="540" spans="2:55" x14ac:dyDescent="0.3">
      <c r="B540" s="24">
        <v>535</v>
      </c>
      <c r="C540" s="34"/>
      <c r="D540" s="34"/>
      <c r="E540" s="34"/>
      <c r="F540" s="30"/>
      <c r="G540" s="34"/>
      <c r="H540" s="34"/>
      <c r="I540" s="219"/>
      <c r="J540" s="115"/>
      <c r="K540" s="115"/>
      <c r="L540" s="33"/>
      <c r="M540" s="170"/>
      <c r="N540" s="171"/>
      <c r="O540" s="171"/>
      <c r="P540" s="149">
        <f t="shared" si="340"/>
        <v>0</v>
      </c>
      <c r="Q540" s="147"/>
      <c r="R540" s="147"/>
      <c r="S540" s="147"/>
      <c r="T540" s="147"/>
      <c r="U540" s="147"/>
      <c r="V540" s="148"/>
      <c r="W540" s="149"/>
      <c r="X540" s="192"/>
      <c r="Y540" s="193"/>
      <c r="Z540" s="163"/>
      <c r="AA540" s="163"/>
      <c r="AB540" s="163"/>
      <c r="AC540" s="163"/>
      <c r="AD540" s="163"/>
      <c r="AE540" s="163"/>
      <c r="AF540" s="163"/>
      <c r="AG540" s="163"/>
      <c r="AH540" s="163"/>
      <c r="AI540" s="163"/>
      <c r="AJ540" s="163"/>
      <c r="AK540" s="163"/>
      <c r="AL540" s="154"/>
      <c r="AM540" s="47"/>
      <c r="AN540" s="149">
        <f t="shared" si="328"/>
        <v>0</v>
      </c>
      <c r="AP540" s="185">
        <f t="shared" si="341"/>
        <v>0</v>
      </c>
      <c r="AQ540" s="185">
        <f t="shared" si="342"/>
        <v>0</v>
      </c>
      <c r="AR540" s="186">
        <f t="shared" si="343"/>
        <v>0</v>
      </c>
      <c r="AS540" s="186">
        <f t="shared" si="329"/>
        <v>0</v>
      </c>
      <c r="AT540" s="186">
        <f t="shared" si="330"/>
        <v>0</v>
      </c>
      <c r="AU540" s="186">
        <f t="shared" si="331"/>
        <v>0</v>
      </c>
      <c r="AV540" s="186">
        <f t="shared" si="332"/>
        <v>0</v>
      </c>
      <c r="AW540" s="186">
        <f t="shared" si="333"/>
        <v>0</v>
      </c>
      <c r="AX540" s="186">
        <f t="shared" si="334"/>
        <v>0</v>
      </c>
      <c r="AY540" s="186">
        <f t="shared" si="335"/>
        <v>0</v>
      </c>
      <c r="AZ540" s="186">
        <f t="shared" si="336"/>
        <v>0</v>
      </c>
      <c r="BA540" s="186">
        <f t="shared" si="337"/>
        <v>0</v>
      </c>
      <c r="BB540" s="186">
        <f t="shared" si="338"/>
        <v>0</v>
      </c>
      <c r="BC540" s="186">
        <f t="shared" si="339"/>
        <v>0</v>
      </c>
    </row>
    <row r="541" spans="2:55" x14ac:dyDescent="0.3">
      <c r="B541" s="25">
        <v>536</v>
      </c>
      <c r="C541" s="32"/>
      <c r="D541" s="32"/>
      <c r="E541" s="32"/>
      <c r="F541" s="30"/>
      <c r="G541" s="32"/>
      <c r="H541" s="32"/>
      <c r="I541" s="219"/>
      <c r="J541" s="115"/>
      <c r="K541" s="115"/>
      <c r="L541" s="33"/>
      <c r="M541" s="170"/>
      <c r="N541" s="171"/>
      <c r="O541" s="171"/>
      <c r="P541" s="149">
        <f t="shared" si="340"/>
        <v>0</v>
      </c>
      <c r="Q541" s="147"/>
      <c r="R541" s="147"/>
      <c r="S541" s="147"/>
      <c r="T541" s="147"/>
      <c r="U541" s="147"/>
      <c r="V541" s="148"/>
      <c r="W541" s="149"/>
      <c r="X541" s="192"/>
      <c r="Y541" s="193"/>
      <c r="Z541" s="163"/>
      <c r="AA541" s="163"/>
      <c r="AB541" s="163"/>
      <c r="AC541" s="163"/>
      <c r="AD541" s="163"/>
      <c r="AE541" s="163"/>
      <c r="AF541" s="163"/>
      <c r="AG541" s="163"/>
      <c r="AH541" s="163"/>
      <c r="AI541" s="163"/>
      <c r="AJ541" s="163"/>
      <c r="AK541" s="163"/>
      <c r="AL541" s="154"/>
      <c r="AM541" s="47"/>
      <c r="AN541" s="149">
        <f t="shared" si="328"/>
        <v>0</v>
      </c>
      <c r="AP541" s="185">
        <f t="shared" si="341"/>
        <v>0</v>
      </c>
      <c r="AQ541" s="185">
        <f t="shared" si="342"/>
        <v>0</v>
      </c>
      <c r="AR541" s="186">
        <f t="shared" si="343"/>
        <v>0</v>
      </c>
      <c r="AS541" s="186">
        <f t="shared" si="329"/>
        <v>0</v>
      </c>
      <c r="AT541" s="186">
        <f t="shared" si="330"/>
        <v>0</v>
      </c>
      <c r="AU541" s="186">
        <f t="shared" si="331"/>
        <v>0</v>
      </c>
      <c r="AV541" s="186">
        <f t="shared" si="332"/>
        <v>0</v>
      </c>
      <c r="AW541" s="186">
        <f t="shared" si="333"/>
        <v>0</v>
      </c>
      <c r="AX541" s="186">
        <f t="shared" si="334"/>
        <v>0</v>
      </c>
      <c r="AY541" s="186">
        <f t="shared" si="335"/>
        <v>0</v>
      </c>
      <c r="AZ541" s="186">
        <f t="shared" si="336"/>
        <v>0</v>
      </c>
      <c r="BA541" s="186">
        <f t="shared" si="337"/>
        <v>0</v>
      </c>
      <c r="BB541" s="186">
        <f t="shared" si="338"/>
        <v>0</v>
      </c>
      <c r="BC541" s="186">
        <f t="shared" si="339"/>
        <v>0</v>
      </c>
    </row>
    <row r="542" spans="2:55" x14ac:dyDescent="0.3">
      <c r="B542" s="24">
        <v>537</v>
      </c>
      <c r="C542" s="34"/>
      <c r="D542" s="34"/>
      <c r="E542" s="34"/>
      <c r="F542" s="30"/>
      <c r="G542" s="34"/>
      <c r="H542" s="34"/>
      <c r="I542" s="219"/>
      <c r="J542" s="115"/>
      <c r="K542" s="115"/>
      <c r="L542" s="33"/>
      <c r="M542" s="170"/>
      <c r="N542" s="171"/>
      <c r="O542" s="171"/>
      <c r="P542" s="149">
        <f t="shared" si="340"/>
        <v>0</v>
      </c>
      <c r="Q542" s="147"/>
      <c r="R542" s="147"/>
      <c r="S542" s="147"/>
      <c r="T542" s="147"/>
      <c r="U542" s="147"/>
      <c r="V542" s="148"/>
      <c r="W542" s="149"/>
      <c r="X542" s="192"/>
      <c r="Y542" s="193"/>
      <c r="Z542" s="163"/>
      <c r="AA542" s="163"/>
      <c r="AB542" s="163"/>
      <c r="AC542" s="163"/>
      <c r="AD542" s="163"/>
      <c r="AE542" s="163"/>
      <c r="AF542" s="163"/>
      <c r="AG542" s="163"/>
      <c r="AH542" s="163"/>
      <c r="AI542" s="163"/>
      <c r="AJ542" s="163"/>
      <c r="AK542" s="163"/>
      <c r="AL542" s="154"/>
      <c r="AM542" s="47"/>
      <c r="AN542" s="149">
        <f t="shared" si="328"/>
        <v>0</v>
      </c>
      <c r="AP542" s="185">
        <f t="shared" si="341"/>
        <v>0</v>
      </c>
      <c r="AQ542" s="185">
        <f t="shared" si="342"/>
        <v>0</v>
      </c>
      <c r="AR542" s="186">
        <f t="shared" si="343"/>
        <v>0</v>
      </c>
      <c r="AS542" s="186">
        <f t="shared" si="329"/>
        <v>0</v>
      </c>
      <c r="AT542" s="186">
        <f t="shared" si="330"/>
        <v>0</v>
      </c>
      <c r="AU542" s="186">
        <f t="shared" si="331"/>
        <v>0</v>
      </c>
      <c r="AV542" s="186">
        <f t="shared" si="332"/>
        <v>0</v>
      </c>
      <c r="AW542" s="186">
        <f t="shared" si="333"/>
        <v>0</v>
      </c>
      <c r="AX542" s="186">
        <f t="shared" si="334"/>
        <v>0</v>
      </c>
      <c r="AY542" s="186">
        <f t="shared" si="335"/>
        <v>0</v>
      </c>
      <c r="AZ542" s="186">
        <f t="shared" si="336"/>
        <v>0</v>
      </c>
      <c r="BA542" s="186">
        <f t="shared" si="337"/>
        <v>0</v>
      </c>
      <c r="BB542" s="186">
        <f t="shared" si="338"/>
        <v>0</v>
      </c>
      <c r="BC542" s="186">
        <f t="shared" si="339"/>
        <v>0</v>
      </c>
    </row>
    <row r="543" spans="2:55" x14ac:dyDescent="0.3">
      <c r="B543" s="24">
        <v>538</v>
      </c>
      <c r="C543" s="34"/>
      <c r="D543" s="34"/>
      <c r="E543" s="34"/>
      <c r="F543" s="30"/>
      <c r="G543" s="34"/>
      <c r="H543" s="34"/>
      <c r="I543" s="219"/>
      <c r="J543" s="115"/>
      <c r="K543" s="115"/>
      <c r="L543" s="33"/>
      <c r="M543" s="170"/>
      <c r="N543" s="171"/>
      <c r="O543" s="171"/>
      <c r="P543" s="149">
        <f t="shared" si="340"/>
        <v>0</v>
      </c>
      <c r="Q543" s="147"/>
      <c r="R543" s="147"/>
      <c r="S543" s="147"/>
      <c r="T543" s="147"/>
      <c r="U543" s="147"/>
      <c r="V543" s="148"/>
      <c r="W543" s="149"/>
      <c r="X543" s="192"/>
      <c r="Y543" s="193"/>
      <c r="Z543" s="163"/>
      <c r="AA543" s="163"/>
      <c r="AB543" s="163"/>
      <c r="AC543" s="163"/>
      <c r="AD543" s="163"/>
      <c r="AE543" s="163"/>
      <c r="AF543" s="163"/>
      <c r="AG543" s="163"/>
      <c r="AH543" s="163"/>
      <c r="AI543" s="163"/>
      <c r="AJ543" s="163"/>
      <c r="AK543" s="163"/>
      <c r="AL543" s="154"/>
      <c r="AM543" s="47"/>
      <c r="AN543" s="149">
        <f t="shared" si="328"/>
        <v>0</v>
      </c>
      <c r="AP543" s="185">
        <f t="shared" si="341"/>
        <v>0</v>
      </c>
      <c r="AQ543" s="185">
        <f t="shared" si="342"/>
        <v>0</v>
      </c>
      <c r="AR543" s="186">
        <f t="shared" si="343"/>
        <v>0</v>
      </c>
      <c r="AS543" s="186">
        <f t="shared" si="329"/>
        <v>0</v>
      </c>
      <c r="AT543" s="186">
        <f t="shared" si="330"/>
        <v>0</v>
      </c>
      <c r="AU543" s="186">
        <f t="shared" si="331"/>
        <v>0</v>
      </c>
      <c r="AV543" s="186">
        <f t="shared" si="332"/>
        <v>0</v>
      </c>
      <c r="AW543" s="186">
        <f t="shared" si="333"/>
        <v>0</v>
      </c>
      <c r="AX543" s="186">
        <f t="shared" si="334"/>
        <v>0</v>
      </c>
      <c r="AY543" s="186">
        <f t="shared" si="335"/>
        <v>0</v>
      </c>
      <c r="AZ543" s="186">
        <f t="shared" si="336"/>
        <v>0</v>
      </c>
      <c r="BA543" s="186">
        <f t="shared" si="337"/>
        <v>0</v>
      </c>
      <c r="BB543" s="186">
        <f t="shared" si="338"/>
        <v>0</v>
      </c>
      <c r="BC543" s="186">
        <f t="shared" si="339"/>
        <v>0</v>
      </c>
    </row>
    <row r="544" spans="2:55" x14ac:dyDescent="0.3">
      <c r="B544" s="25">
        <v>539</v>
      </c>
      <c r="C544" s="32"/>
      <c r="D544" s="32"/>
      <c r="E544" s="32"/>
      <c r="F544" s="30"/>
      <c r="G544" s="32"/>
      <c r="H544" s="32"/>
      <c r="I544" s="219"/>
      <c r="J544" s="115"/>
      <c r="K544" s="115"/>
      <c r="L544" s="33"/>
      <c r="M544" s="170"/>
      <c r="N544" s="171"/>
      <c r="O544" s="171"/>
      <c r="P544" s="149">
        <f t="shared" si="340"/>
        <v>0</v>
      </c>
      <c r="Q544" s="147"/>
      <c r="R544" s="147"/>
      <c r="S544" s="147"/>
      <c r="T544" s="147"/>
      <c r="U544" s="147"/>
      <c r="V544" s="148"/>
      <c r="W544" s="149"/>
      <c r="X544" s="192"/>
      <c r="Y544" s="193"/>
      <c r="Z544" s="163"/>
      <c r="AA544" s="163"/>
      <c r="AB544" s="163"/>
      <c r="AC544" s="163"/>
      <c r="AD544" s="163"/>
      <c r="AE544" s="163"/>
      <c r="AF544" s="163"/>
      <c r="AG544" s="163"/>
      <c r="AH544" s="163"/>
      <c r="AI544" s="163"/>
      <c r="AJ544" s="163"/>
      <c r="AK544" s="163"/>
      <c r="AL544" s="154"/>
      <c r="AM544" s="47"/>
      <c r="AN544" s="149">
        <f t="shared" si="328"/>
        <v>0</v>
      </c>
      <c r="AP544" s="185">
        <f t="shared" si="341"/>
        <v>0</v>
      </c>
      <c r="AQ544" s="185">
        <f t="shared" si="342"/>
        <v>0</v>
      </c>
      <c r="AR544" s="186">
        <f t="shared" si="343"/>
        <v>0</v>
      </c>
      <c r="AS544" s="186">
        <f t="shared" si="329"/>
        <v>0</v>
      </c>
      <c r="AT544" s="186">
        <f t="shared" si="330"/>
        <v>0</v>
      </c>
      <c r="AU544" s="186">
        <f t="shared" si="331"/>
        <v>0</v>
      </c>
      <c r="AV544" s="186">
        <f t="shared" si="332"/>
        <v>0</v>
      </c>
      <c r="AW544" s="186">
        <f t="shared" si="333"/>
        <v>0</v>
      </c>
      <c r="AX544" s="186">
        <f t="shared" si="334"/>
        <v>0</v>
      </c>
      <c r="AY544" s="186">
        <f t="shared" si="335"/>
        <v>0</v>
      </c>
      <c r="AZ544" s="186">
        <f t="shared" si="336"/>
        <v>0</v>
      </c>
      <c r="BA544" s="186">
        <f t="shared" si="337"/>
        <v>0</v>
      </c>
      <c r="BB544" s="186">
        <f t="shared" si="338"/>
        <v>0</v>
      </c>
      <c r="BC544" s="186">
        <f t="shared" si="339"/>
        <v>0</v>
      </c>
    </row>
    <row r="545" spans="2:55" x14ac:dyDescent="0.3">
      <c r="B545" s="24">
        <v>540</v>
      </c>
      <c r="C545" s="32"/>
      <c r="D545" s="32"/>
      <c r="E545" s="32"/>
      <c r="F545" s="34"/>
      <c r="G545" s="34"/>
      <c r="H545" s="34"/>
      <c r="I545" s="219"/>
      <c r="J545" s="115"/>
      <c r="K545" s="115"/>
      <c r="L545" s="33"/>
      <c r="M545" s="170"/>
      <c r="N545" s="171"/>
      <c r="O545" s="171"/>
      <c r="P545" s="149">
        <f t="shared" si="340"/>
        <v>0</v>
      </c>
      <c r="Q545" s="147"/>
      <c r="R545" s="147"/>
      <c r="S545" s="147"/>
      <c r="T545" s="147"/>
      <c r="U545" s="147"/>
      <c r="V545" s="148"/>
      <c r="W545" s="149"/>
      <c r="X545" s="192"/>
      <c r="Y545" s="193"/>
      <c r="Z545" s="163"/>
      <c r="AA545" s="163"/>
      <c r="AB545" s="163"/>
      <c r="AC545" s="163"/>
      <c r="AD545" s="163"/>
      <c r="AE545" s="163"/>
      <c r="AF545" s="163"/>
      <c r="AG545" s="163"/>
      <c r="AH545" s="163"/>
      <c r="AI545" s="163"/>
      <c r="AJ545" s="163"/>
      <c r="AK545" s="163"/>
      <c r="AL545" s="154"/>
      <c r="AM545" s="47"/>
      <c r="AN545" s="149">
        <f t="shared" si="328"/>
        <v>0</v>
      </c>
      <c r="AP545" s="185">
        <f t="shared" si="341"/>
        <v>0</v>
      </c>
      <c r="AQ545" s="185">
        <f t="shared" si="342"/>
        <v>0</v>
      </c>
      <c r="AR545" s="186">
        <f t="shared" si="343"/>
        <v>0</v>
      </c>
      <c r="AS545" s="186">
        <f t="shared" si="329"/>
        <v>0</v>
      </c>
      <c r="AT545" s="186">
        <f t="shared" si="330"/>
        <v>0</v>
      </c>
      <c r="AU545" s="186">
        <f t="shared" si="331"/>
        <v>0</v>
      </c>
      <c r="AV545" s="186">
        <f t="shared" si="332"/>
        <v>0</v>
      </c>
      <c r="AW545" s="186">
        <f t="shared" si="333"/>
        <v>0</v>
      </c>
      <c r="AX545" s="186">
        <f t="shared" si="334"/>
        <v>0</v>
      </c>
      <c r="AY545" s="186">
        <f t="shared" si="335"/>
        <v>0</v>
      </c>
      <c r="AZ545" s="186">
        <f t="shared" si="336"/>
        <v>0</v>
      </c>
      <c r="BA545" s="186">
        <f t="shared" si="337"/>
        <v>0</v>
      </c>
      <c r="BB545" s="186">
        <f t="shared" si="338"/>
        <v>0</v>
      </c>
      <c r="BC545" s="186">
        <f t="shared" si="339"/>
        <v>0</v>
      </c>
    </row>
    <row r="546" spans="2:55" x14ac:dyDescent="0.3">
      <c r="B546" s="24">
        <v>541</v>
      </c>
      <c r="C546" s="32"/>
      <c r="D546" s="32"/>
      <c r="E546" s="32"/>
      <c r="F546" s="34"/>
      <c r="G546" s="32"/>
      <c r="H546" s="32"/>
      <c r="I546" s="223"/>
      <c r="J546" s="115"/>
      <c r="K546" s="115"/>
      <c r="L546" s="33"/>
      <c r="M546" s="170"/>
      <c r="N546" s="171"/>
      <c r="O546" s="171"/>
      <c r="P546" s="149">
        <f t="shared" si="340"/>
        <v>0</v>
      </c>
      <c r="Q546" s="147"/>
      <c r="R546" s="147"/>
      <c r="S546" s="147"/>
      <c r="T546" s="147"/>
      <c r="U546" s="147"/>
      <c r="V546" s="148"/>
      <c r="W546" s="149"/>
      <c r="X546" s="192"/>
      <c r="Y546" s="193"/>
      <c r="Z546" s="163"/>
      <c r="AA546" s="163"/>
      <c r="AB546" s="163"/>
      <c r="AC546" s="163"/>
      <c r="AD546" s="163"/>
      <c r="AE546" s="163"/>
      <c r="AF546" s="163"/>
      <c r="AG546" s="163"/>
      <c r="AH546" s="163"/>
      <c r="AI546" s="163"/>
      <c r="AJ546" s="163"/>
      <c r="AK546" s="163"/>
      <c r="AL546" s="154"/>
      <c r="AM546" s="47"/>
      <c r="AN546" s="149">
        <f t="shared" si="328"/>
        <v>0</v>
      </c>
      <c r="AP546" s="185">
        <f t="shared" si="341"/>
        <v>0</v>
      </c>
      <c r="AQ546" s="185">
        <f t="shared" si="342"/>
        <v>0</v>
      </c>
      <c r="AR546" s="186">
        <f t="shared" si="343"/>
        <v>0</v>
      </c>
      <c r="AS546" s="186">
        <f t="shared" si="329"/>
        <v>0</v>
      </c>
      <c r="AT546" s="186">
        <f t="shared" si="330"/>
        <v>0</v>
      </c>
      <c r="AU546" s="186">
        <f t="shared" si="331"/>
        <v>0</v>
      </c>
      <c r="AV546" s="186">
        <f t="shared" si="332"/>
        <v>0</v>
      </c>
      <c r="AW546" s="186">
        <f t="shared" si="333"/>
        <v>0</v>
      </c>
      <c r="AX546" s="186">
        <f t="shared" si="334"/>
        <v>0</v>
      </c>
      <c r="AY546" s="186">
        <f t="shared" si="335"/>
        <v>0</v>
      </c>
      <c r="AZ546" s="186">
        <f t="shared" si="336"/>
        <v>0</v>
      </c>
      <c r="BA546" s="186">
        <f t="shared" si="337"/>
        <v>0</v>
      </c>
      <c r="BB546" s="186">
        <f t="shared" si="338"/>
        <v>0</v>
      </c>
      <c r="BC546" s="186">
        <f t="shared" si="339"/>
        <v>0</v>
      </c>
    </row>
    <row r="547" spans="2:55" x14ac:dyDescent="0.3">
      <c r="B547" s="25">
        <v>542</v>
      </c>
      <c r="C547" s="30"/>
      <c r="D547" s="30"/>
      <c r="E547" s="30"/>
      <c r="F547" s="30"/>
      <c r="G547" s="30"/>
      <c r="H547" s="30"/>
      <c r="I547" s="217"/>
      <c r="J547" s="114"/>
      <c r="K547" s="114"/>
      <c r="L547" s="31"/>
      <c r="M547" s="224"/>
      <c r="N547" s="171"/>
      <c r="O547" s="171"/>
      <c r="P547" s="149">
        <f t="shared" si="340"/>
        <v>0</v>
      </c>
      <c r="Q547" s="147"/>
      <c r="R547" s="147"/>
      <c r="S547" s="147"/>
      <c r="T547" s="147"/>
      <c r="U547" s="147"/>
      <c r="V547" s="148"/>
      <c r="W547" s="149"/>
      <c r="X547" s="189"/>
      <c r="Y547" s="190"/>
      <c r="Z547" s="191"/>
      <c r="AA547" s="191"/>
      <c r="AB547" s="191"/>
      <c r="AC547" s="191"/>
      <c r="AD547" s="191"/>
      <c r="AE547" s="191"/>
      <c r="AF547" s="191"/>
      <c r="AG547" s="191"/>
      <c r="AH547" s="191"/>
      <c r="AI547" s="191"/>
      <c r="AJ547" s="191"/>
      <c r="AK547" s="191"/>
      <c r="AL547" s="154"/>
      <c r="AM547" s="46"/>
      <c r="AN547" s="149">
        <f t="shared" si="328"/>
        <v>0</v>
      </c>
      <c r="AP547" s="185">
        <f t="shared" si="341"/>
        <v>0</v>
      </c>
      <c r="AQ547" s="185">
        <f t="shared" si="342"/>
        <v>0</v>
      </c>
      <c r="AR547" s="186">
        <f t="shared" si="343"/>
        <v>0</v>
      </c>
      <c r="AS547" s="186">
        <f t="shared" si="329"/>
        <v>0</v>
      </c>
      <c r="AT547" s="186">
        <f t="shared" si="330"/>
        <v>0</v>
      </c>
      <c r="AU547" s="186">
        <f t="shared" si="331"/>
        <v>0</v>
      </c>
      <c r="AV547" s="186">
        <f t="shared" si="332"/>
        <v>0</v>
      </c>
      <c r="AW547" s="186">
        <f t="shared" si="333"/>
        <v>0</v>
      </c>
      <c r="AX547" s="186">
        <f t="shared" si="334"/>
        <v>0</v>
      </c>
      <c r="AY547" s="186">
        <f t="shared" si="335"/>
        <v>0</v>
      </c>
      <c r="AZ547" s="186">
        <f t="shared" si="336"/>
        <v>0</v>
      </c>
      <c r="BA547" s="186">
        <f t="shared" si="337"/>
        <v>0</v>
      </c>
      <c r="BB547" s="186">
        <f t="shared" si="338"/>
        <v>0</v>
      </c>
      <c r="BC547" s="186">
        <f t="shared" si="339"/>
        <v>0</v>
      </c>
    </row>
    <row r="548" spans="2:55" x14ac:dyDescent="0.3">
      <c r="B548" s="24">
        <v>543</v>
      </c>
      <c r="C548" s="30"/>
      <c r="D548" s="30"/>
      <c r="E548" s="30"/>
      <c r="F548" s="30"/>
      <c r="G548" s="30"/>
      <c r="H548" s="30"/>
      <c r="I548" s="219"/>
      <c r="J548" s="115"/>
      <c r="K548" s="115"/>
      <c r="L548" s="33"/>
      <c r="M548" s="170"/>
      <c r="N548" s="171"/>
      <c r="O548" s="171"/>
      <c r="P548" s="149">
        <f t="shared" si="340"/>
        <v>0</v>
      </c>
      <c r="Q548" s="147"/>
      <c r="R548" s="147"/>
      <c r="S548" s="147"/>
      <c r="T548" s="147"/>
      <c r="U548" s="147"/>
      <c r="V548" s="148"/>
      <c r="W548" s="149"/>
      <c r="X548" s="192"/>
      <c r="Y548" s="193"/>
      <c r="Z548" s="163"/>
      <c r="AA548" s="163"/>
      <c r="AB548" s="163"/>
      <c r="AC548" s="163"/>
      <c r="AD548" s="163"/>
      <c r="AE548" s="163"/>
      <c r="AF548" s="163"/>
      <c r="AG548" s="163"/>
      <c r="AH548" s="163"/>
      <c r="AI548" s="163"/>
      <c r="AJ548" s="163"/>
      <c r="AK548" s="163"/>
      <c r="AL548" s="154"/>
      <c r="AM548" s="47"/>
      <c r="AN548" s="149">
        <f t="shared" si="328"/>
        <v>0</v>
      </c>
      <c r="AP548" s="185">
        <f t="shared" si="341"/>
        <v>0</v>
      </c>
      <c r="AQ548" s="185">
        <f t="shared" si="342"/>
        <v>0</v>
      </c>
      <c r="AR548" s="186">
        <f t="shared" si="343"/>
        <v>0</v>
      </c>
      <c r="AS548" s="186">
        <f t="shared" si="329"/>
        <v>0</v>
      </c>
      <c r="AT548" s="186">
        <f t="shared" si="330"/>
        <v>0</v>
      </c>
      <c r="AU548" s="186">
        <f t="shared" si="331"/>
        <v>0</v>
      </c>
      <c r="AV548" s="186">
        <f t="shared" si="332"/>
        <v>0</v>
      </c>
      <c r="AW548" s="186">
        <f t="shared" si="333"/>
        <v>0</v>
      </c>
      <c r="AX548" s="186">
        <f t="shared" si="334"/>
        <v>0</v>
      </c>
      <c r="AY548" s="186">
        <f t="shared" si="335"/>
        <v>0</v>
      </c>
      <c r="AZ548" s="186">
        <f t="shared" si="336"/>
        <v>0</v>
      </c>
      <c r="BA548" s="186">
        <f t="shared" si="337"/>
        <v>0</v>
      </c>
      <c r="BB548" s="186">
        <f t="shared" si="338"/>
        <v>0</v>
      </c>
      <c r="BC548" s="186">
        <f t="shared" si="339"/>
        <v>0</v>
      </c>
    </row>
    <row r="549" spans="2:55" x14ac:dyDescent="0.3">
      <c r="B549" s="24">
        <v>544</v>
      </c>
      <c r="C549" s="30"/>
      <c r="D549" s="30"/>
      <c r="E549" s="30"/>
      <c r="F549" s="30"/>
      <c r="G549" s="30"/>
      <c r="H549" s="30"/>
      <c r="I549" s="219"/>
      <c r="J549" s="115"/>
      <c r="K549" s="115"/>
      <c r="L549" s="33"/>
      <c r="M549" s="170"/>
      <c r="N549" s="171"/>
      <c r="O549" s="171"/>
      <c r="P549" s="149">
        <f t="shared" si="340"/>
        <v>0</v>
      </c>
      <c r="Q549" s="147"/>
      <c r="R549" s="147"/>
      <c r="S549" s="147"/>
      <c r="T549" s="147"/>
      <c r="U549" s="147"/>
      <c r="V549" s="148"/>
      <c r="W549" s="149"/>
      <c r="X549" s="192"/>
      <c r="Y549" s="193"/>
      <c r="Z549" s="163"/>
      <c r="AA549" s="163"/>
      <c r="AB549" s="163"/>
      <c r="AC549" s="163"/>
      <c r="AD549" s="163"/>
      <c r="AE549" s="163"/>
      <c r="AF549" s="163"/>
      <c r="AG549" s="163"/>
      <c r="AH549" s="163"/>
      <c r="AI549" s="163"/>
      <c r="AJ549" s="163"/>
      <c r="AK549" s="163"/>
      <c r="AL549" s="154"/>
      <c r="AM549" s="47"/>
      <c r="AN549" s="149">
        <f t="shared" si="328"/>
        <v>0</v>
      </c>
      <c r="AP549" s="185">
        <f t="shared" si="341"/>
        <v>0</v>
      </c>
      <c r="AQ549" s="185">
        <f t="shared" si="342"/>
        <v>0</v>
      </c>
      <c r="AR549" s="186">
        <f t="shared" si="343"/>
        <v>0</v>
      </c>
      <c r="AS549" s="186">
        <f t="shared" si="329"/>
        <v>0</v>
      </c>
      <c r="AT549" s="186">
        <f t="shared" si="330"/>
        <v>0</v>
      </c>
      <c r="AU549" s="186">
        <f t="shared" si="331"/>
        <v>0</v>
      </c>
      <c r="AV549" s="186">
        <f t="shared" si="332"/>
        <v>0</v>
      </c>
      <c r="AW549" s="186">
        <f t="shared" si="333"/>
        <v>0</v>
      </c>
      <c r="AX549" s="186">
        <f t="shared" si="334"/>
        <v>0</v>
      </c>
      <c r="AY549" s="186">
        <f t="shared" si="335"/>
        <v>0</v>
      </c>
      <c r="AZ549" s="186">
        <f t="shared" si="336"/>
        <v>0</v>
      </c>
      <c r="BA549" s="186">
        <f t="shared" si="337"/>
        <v>0</v>
      </c>
      <c r="BB549" s="186">
        <f t="shared" si="338"/>
        <v>0</v>
      </c>
      <c r="BC549" s="186">
        <f t="shared" si="339"/>
        <v>0</v>
      </c>
    </row>
    <row r="550" spans="2:55" x14ac:dyDescent="0.3">
      <c r="B550" s="25">
        <v>545</v>
      </c>
      <c r="C550" s="32"/>
      <c r="D550" s="32"/>
      <c r="E550" s="32"/>
      <c r="F550" s="30"/>
      <c r="G550" s="32"/>
      <c r="H550" s="32"/>
      <c r="I550" s="219"/>
      <c r="J550" s="115"/>
      <c r="K550" s="115"/>
      <c r="L550" s="33"/>
      <c r="M550" s="170"/>
      <c r="N550" s="171"/>
      <c r="O550" s="171"/>
      <c r="P550" s="149">
        <f t="shared" si="340"/>
        <v>0</v>
      </c>
      <c r="Q550" s="147"/>
      <c r="R550" s="147"/>
      <c r="S550" s="147"/>
      <c r="T550" s="147"/>
      <c r="U550" s="147"/>
      <c r="V550" s="148"/>
      <c r="W550" s="149"/>
      <c r="X550" s="192"/>
      <c r="Y550" s="193"/>
      <c r="Z550" s="163"/>
      <c r="AA550" s="163"/>
      <c r="AB550" s="163"/>
      <c r="AC550" s="163"/>
      <c r="AD550" s="163"/>
      <c r="AE550" s="163"/>
      <c r="AF550" s="163"/>
      <c r="AG550" s="163"/>
      <c r="AH550" s="163"/>
      <c r="AI550" s="163"/>
      <c r="AJ550" s="163"/>
      <c r="AK550" s="163"/>
      <c r="AL550" s="154"/>
      <c r="AM550" s="47"/>
      <c r="AN550" s="149">
        <f t="shared" si="328"/>
        <v>0</v>
      </c>
      <c r="AP550" s="185">
        <f t="shared" si="341"/>
        <v>0</v>
      </c>
      <c r="AQ550" s="185">
        <f t="shared" si="342"/>
        <v>0</v>
      </c>
      <c r="AR550" s="186">
        <f t="shared" si="343"/>
        <v>0</v>
      </c>
      <c r="AS550" s="186">
        <f t="shared" si="329"/>
        <v>0</v>
      </c>
      <c r="AT550" s="186">
        <f t="shared" si="330"/>
        <v>0</v>
      </c>
      <c r="AU550" s="186">
        <f t="shared" si="331"/>
        <v>0</v>
      </c>
      <c r="AV550" s="186">
        <f t="shared" si="332"/>
        <v>0</v>
      </c>
      <c r="AW550" s="186">
        <f t="shared" si="333"/>
        <v>0</v>
      </c>
      <c r="AX550" s="186">
        <f t="shared" si="334"/>
        <v>0</v>
      </c>
      <c r="AY550" s="186">
        <f t="shared" si="335"/>
        <v>0</v>
      </c>
      <c r="AZ550" s="186">
        <f t="shared" si="336"/>
        <v>0</v>
      </c>
      <c r="BA550" s="186">
        <f t="shared" si="337"/>
        <v>0</v>
      </c>
      <c r="BB550" s="186">
        <f t="shared" si="338"/>
        <v>0</v>
      </c>
      <c r="BC550" s="186">
        <f t="shared" si="339"/>
        <v>0</v>
      </c>
    </row>
    <row r="551" spans="2:55" x14ac:dyDescent="0.3">
      <c r="B551" s="24">
        <v>546</v>
      </c>
      <c r="C551" s="32"/>
      <c r="D551" s="32"/>
      <c r="E551" s="32"/>
      <c r="F551" s="30"/>
      <c r="G551" s="32"/>
      <c r="H551" s="32"/>
      <c r="I551" s="219"/>
      <c r="J551" s="115"/>
      <c r="K551" s="115"/>
      <c r="L551" s="33"/>
      <c r="M551" s="170"/>
      <c r="N551" s="171"/>
      <c r="O551" s="171"/>
      <c r="P551" s="149">
        <f t="shared" si="340"/>
        <v>0</v>
      </c>
      <c r="Q551" s="147"/>
      <c r="R551" s="147"/>
      <c r="S551" s="147"/>
      <c r="T551" s="147"/>
      <c r="U551" s="147"/>
      <c r="V551" s="148"/>
      <c r="W551" s="149"/>
      <c r="X551" s="192"/>
      <c r="Y551" s="193"/>
      <c r="Z551" s="163"/>
      <c r="AA551" s="163"/>
      <c r="AB551" s="163"/>
      <c r="AC551" s="163"/>
      <c r="AD551" s="163"/>
      <c r="AE551" s="163"/>
      <c r="AF551" s="163"/>
      <c r="AG551" s="163"/>
      <c r="AH551" s="163"/>
      <c r="AI551" s="163"/>
      <c r="AJ551" s="163"/>
      <c r="AK551" s="163"/>
      <c r="AL551" s="154"/>
      <c r="AM551" s="47"/>
      <c r="AN551" s="149">
        <f t="shared" si="328"/>
        <v>0</v>
      </c>
      <c r="AP551" s="185">
        <f t="shared" si="341"/>
        <v>0</v>
      </c>
      <c r="AQ551" s="185">
        <f t="shared" si="342"/>
        <v>0</v>
      </c>
      <c r="AR551" s="186">
        <f t="shared" si="343"/>
        <v>0</v>
      </c>
      <c r="AS551" s="186">
        <f t="shared" si="329"/>
        <v>0</v>
      </c>
      <c r="AT551" s="186">
        <f t="shared" si="330"/>
        <v>0</v>
      </c>
      <c r="AU551" s="186">
        <f t="shared" si="331"/>
        <v>0</v>
      </c>
      <c r="AV551" s="186">
        <f t="shared" si="332"/>
        <v>0</v>
      </c>
      <c r="AW551" s="186">
        <f t="shared" si="333"/>
        <v>0</v>
      </c>
      <c r="AX551" s="186">
        <f t="shared" si="334"/>
        <v>0</v>
      </c>
      <c r="AY551" s="186">
        <f t="shared" si="335"/>
        <v>0</v>
      </c>
      <c r="AZ551" s="186">
        <f t="shared" si="336"/>
        <v>0</v>
      </c>
      <c r="BA551" s="186">
        <f t="shared" si="337"/>
        <v>0</v>
      </c>
      <c r="BB551" s="186">
        <f t="shared" si="338"/>
        <v>0</v>
      </c>
      <c r="BC551" s="186">
        <f t="shared" si="339"/>
        <v>0</v>
      </c>
    </row>
    <row r="552" spans="2:55" x14ac:dyDescent="0.3">
      <c r="B552" s="24">
        <v>547</v>
      </c>
      <c r="C552" s="30"/>
      <c r="D552" s="30"/>
      <c r="E552" s="30"/>
      <c r="F552" s="30"/>
      <c r="G552" s="30"/>
      <c r="H552" s="30"/>
      <c r="I552" s="219"/>
      <c r="J552" s="115"/>
      <c r="K552" s="115"/>
      <c r="L552" s="33"/>
      <c r="M552" s="170"/>
      <c r="N552" s="171"/>
      <c r="O552" s="171"/>
      <c r="P552" s="149">
        <f t="shared" si="340"/>
        <v>0</v>
      </c>
      <c r="Q552" s="147"/>
      <c r="R552" s="147"/>
      <c r="S552" s="147"/>
      <c r="T552" s="147"/>
      <c r="U552" s="147"/>
      <c r="V552" s="148"/>
      <c r="W552" s="149"/>
      <c r="X552" s="192"/>
      <c r="Y552" s="193"/>
      <c r="Z552" s="163"/>
      <c r="AA552" s="163"/>
      <c r="AB552" s="163"/>
      <c r="AC552" s="163"/>
      <c r="AD552" s="163"/>
      <c r="AE552" s="163"/>
      <c r="AF552" s="163"/>
      <c r="AG552" s="163"/>
      <c r="AH552" s="163"/>
      <c r="AI552" s="163"/>
      <c r="AJ552" s="163"/>
      <c r="AK552" s="163"/>
      <c r="AL552" s="154"/>
      <c r="AM552" s="47"/>
      <c r="AN552" s="149">
        <f t="shared" si="328"/>
        <v>0</v>
      </c>
      <c r="AP552" s="185">
        <f t="shared" si="341"/>
        <v>0</v>
      </c>
      <c r="AQ552" s="185">
        <f t="shared" si="342"/>
        <v>0</v>
      </c>
      <c r="AR552" s="186">
        <f t="shared" si="343"/>
        <v>0</v>
      </c>
      <c r="AS552" s="186">
        <f t="shared" si="329"/>
        <v>0</v>
      </c>
      <c r="AT552" s="186">
        <f t="shared" si="330"/>
        <v>0</v>
      </c>
      <c r="AU552" s="186">
        <f t="shared" si="331"/>
        <v>0</v>
      </c>
      <c r="AV552" s="186">
        <f t="shared" si="332"/>
        <v>0</v>
      </c>
      <c r="AW552" s="186">
        <f t="shared" si="333"/>
        <v>0</v>
      </c>
      <c r="AX552" s="186">
        <f t="shared" si="334"/>
        <v>0</v>
      </c>
      <c r="AY552" s="186">
        <f t="shared" si="335"/>
        <v>0</v>
      </c>
      <c r="AZ552" s="186">
        <f t="shared" si="336"/>
        <v>0</v>
      </c>
      <c r="BA552" s="186">
        <f t="shared" si="337"/>
        <v>0</v>
      </c>
      <c r="BB552" s="186">
        <f t="shared" si="338"/>
        <v>0</v>
      </c>
      <c r="BC552" s="186">
        <f t="shared" si="339"/>
        <v>0</v>
      </c>
    </row>
    <row r="553" spans="2:55" x14ac:dyDescent="0.3">
      <c r="B553" s="25">
        <v>548</v>
      </c>
      <c r="C553" s="30"/>
      <c r="D553" s="30"/>
      <c r="E553" s="30"/>
      <c r="F553" s="30"/>
      <c r="G553" s="34"/>
      <c r="H553" s="34"/>
      <c r="I553" s="219"/>
      <c r="J553" s="115"/>
      <c r="K553" s="115"/>
      <c r="L553" s="33"/>
      <c r="M553" s="170"/>
      <c r="N553" s="171"/>
      <c r="O553" s="171"/>
      <c r="P553" s="149">
        <f t="shared" si="340"/>
        <v>0</v>
      </c>
      <c r="Q553" s="147"/>
      <c r="R553" s="147"/>
      <c r="S553" s="147"/>
      <c r="T553" s="147"/>
      <c r="U553" s="147"/>
      <c r="V553" s="148"/>
      <c r="W553" s="149"/>
      <c r="X553" s="192"/>
      <c r="Y553" s="193"/>
      <c r="Z553" s="163"/>
      <c r="AA553" s="163"/>
      <c r="AB553" s="163"/>
      <c r="AC553" s="163"/>
      <c r="AD553" s="163"/>
      <c r="AE553" s="163"/>
      <c r="AF553" s="163"/>
      <c r="AG553" s="163"/>
      <c r="AH553" s="163"/>
      <c r="AI553" s="163"/>
      <c r="AJ553" s="163"/>
      <c r="AK553" s="163"/>
      <c r="AL553" s="154"/>
      <c r="AM553" s="47"/>
      <c r="AN553" s="149">
        <f t="shared" si="328"/>
        <v>0</v>
      </c>
      <c r="AP553" s="185">
        <f t="shared" si="341"/>
        <v>0</v>
      </c>
      <c r="AQ553" s="185">
        <f t="shared" si="342"/>
        <v>0</v>
      </c>
      <c r="AR553" s="186">
        <f t="shared" si="343"/>
        <v>0</v>
      </c>
      <c r="AS553" s="186">
        <f t="shared" si="329"/>
        <v>0</v>
      </c>
      <c r="AT553" s="186">
        <f t="shared" si="330"/>
        <v>0</v>
      </c>
      <c r="AU553" s="186">
        <f t="shared" si="331"/>
        <v>0</v>
      </c>
      <c r="AV553" s="186">
        <f t="shared" si="332"/>
        <v>0</v>
      </c>
      <c r="AW553" s="186">
        <f t="shared" si="333"/>
        <v>0</v>
      </c>
      <c r="AX553" s="186">
        <f t="shared" si="334"/>
        <v>0</v>
      </c>
      <c r="AY553" s="186">
        <f t="shared" si="335"/>
        <v>0</v>
      </c>
      <c r="AZ553" s="186">
        <f t="shared" si="336"/>
        <v>0</v>
      </c>
      <c r="BA553" s="186">
        <f t="shared" si="337"/>
        <v>0</v>
      </c>
      <c r="BB553" s="186">
        <f t="shared" si="338"/>
        <v>0</v>
      </c>
      <c r="BC553" s="186">
        <f t="shared" si="339"/>
        <v>0</v>
      </c>
    </row>
    <row r="554" spans="2:55" x14ac:dyDescent="0.3">
      <c r="B554" s="24">
        <v>549</v>
      </c>
      <c r="C554" s="34"/>
      <c r="D554" s="34"/>
      <c r="E554" s="34"/>
      <c r="F554" s="30"/>
      <c r="G554" s="34"/>
      <c r="H554" s="34"/>
      <c r="I554" s="219"/>
      <c r="J554" s="115"/>
      <c r="K554" s="115"/>
      <c r="L554" s="33"/>
      <c r="M554" s="170"/>
      <c r="N554" s="171"/>
      <c r="O554" s="171"/>
      <c r="P554" s="149">
        <f t="shared" si="340"/>
        <v>0</v>
      </c>
      <c r="Q554" s="147"/>
      <c r="R554" s="147"/>
      <c r="S554" s="147"/>
      <c r="T554" s="147"/>
      <c r="U554" s="147"/>
      <c r="V554" s="148"/>
      <c r="W554" s="149"/>
      <c r="X554" s="192"/>
      <c r="Y554" s="193"/>
      <c r="Z554" s="163"/>
      <c r="AA554" s="163"/>
      <c r="AB554" s="163"/>
      <c r="AC554" s="163"/>
      <c r="AD554" s="163"/>
      <c r="AE554" s="163"/>
      <c r="AF554" s="163"/>
      <c r="AG554" s="163"/>
      <c r="AH554" s="163"/>
      <c r="AI554" s="163"/>
      <c r="AJ554" s="163"/>
      <c r="AK554" s="163"/>
      <c r="AL554" s="154"/>
      <c r="AM554" s="47"/>
      <c r="AN554" s="149">
        <f t="shared" si="328"/>
        <v>0</v>
      </c>
      <c r="AP554" s="185">
        <f t="shared" si="341"/>
        <v>0</v>
      </c>
      <c r="AQ554" s="185">
        <f t="shared" si="342"/>
        <v>0</v>
      </c>
      <c r="AR554" s="186">
        <f t="shared" si="343"/>
        <v>0</v>
      </c>
      <c r="AS554" s="186">
        <f t="shared" si="329"/>
        <v>0</v>
      </c>
      <c r="AT554" s="186">
        <f t="shared" si="330"/>
        <v>0</v>
      </c>
      <c r="AU554" s="186">
        <f t="shared" si="331"/>
        <v>0</v>
      </c>
      <c r="AV554" s="186">
        <f t="shared" si="332"/>
        <v>0</v>
      </c>
      <c r="AW554" s="186">
        <f t="shared" si="333"/>
        <v>0</v>
      </c>
      <c r="AX554" s="186">
        <f t="shared" si="334"/>
        <v>0</v>
      </c>
      <c r="AY554" s="186">
        <f t="shared" si="335"/>
        <v>0</v>
      </c>
      <c r="AZ554" s="186">
        <f t="shared" si="336"/>
        <v>0</v>
      </c>
      <c r="BA554" s="186">
        <f t="shared" si="337"/>
        <v>0</v>
      </c>
      <c r="BB554" s="186">
        <f t="shared" si="338"/>
        <v>0</v>
      </c>
      <c r="BC554" s="186">
        <f t="shared" si="339"/>
        <v>0</v>
      </c>
    </row>
    <row r="555" spans="2:55" x14ac:dyDescent="0.3">
      <c r="B555" s="24">
        <v>550</v>
      </c>
      <c r="C555" s="34"/>
      <c r="D555" s="34"/>
      <c r="E555" s="34"/>
      <c r="F555" s="30"/>
      <c r="G555" s="34"/>
      <c r="H555" s="34"/>
      <c r="I555" s="219"/>
      <c r="J555" s="116"/>
      <c r="K555" s="116"/>
      <c r="L555" s="35"/>
      <c r="M555" s="228"/>
      <c r="N555" s="171"/>
      <c r="O555" s="171"/>
      <c r="P555" s="149">
        <f t="shared" si="340"/>
        <v>0</v>
      </c>
      <c r="Q555" s="147"/>
      <c r="R555" s="147"/>
      <c r="S555" s="147"/>
      <c r="T555" s="147"/>
      <c r="U555" s="147"/>
      <c r="V555" s="148"/>
      <c r="W555" s="149"/>
      <c r="X555" s="194"/>
      <c r="Y555" s="195"/>
      <c r="Z555" s="196"/>
      <c r="AA555" s="196"/>
      <c r="AB555" s="196"/>
      <c r="AC555" s="196"/>
      <c r="AD555" s="196"/>
      <c r="AE555" s="196"/>
      <c r="AF555" s="196"/>
      <c r="AG555" s="196"/>
      <c r="AH555" s="196"/>
      <c r="AI555" s="196"/>
      <c r="AJ555" s="196"/>
      <c r="AK555" s="196"/>
      <c r="AL555" s="154"/>
      <c r="AM555" s="48"/>
      <c r="AN555" s="149">
        <f t="shared" si="328"/>
        <v>0</v>
      </c>
      <c r="AP555" s="185">
        <f t="shared" si="341"/>
        <v>0</v>
      </c>
      <c r="AQ555" s="185">
        <f t="shared" si="342"/>
        <v>0</v>
      </c>
      <c r="AR555" s="186">
        <f t="shared" si="343"/>
        <v>0</v>
      </c>
      <c r="AS555" s="186">
        <f t="shared" si="329"/>
        <v>0</v>
      </c>
      <c r="AT555" s="186">
        <f t="shared" si="330"/>
        <v>0</v>
      </c>
      <c r="AU555" s="186">
        <f t="shared" si="331"/>
        <v>0</v>
      </c>
      <c r="AV555" s="186">
        <f t="shared" si="332"/>
        <v>0</v>
      </c>
      <c r="AW555" s="186">
        <f t="shared" si="333"/>
        <v>0</v>
      </c>
      <c r="AX555" s="186">
        <f t="shared" si="334"/>
        <v>0</v>
      </c>
      <c r="AY555" s="186">
        <f t="shared" si="335"/>
        <v>0</v>
      </c>
      <c r="AZ555" s="186">
        <f t="shared" si="336"/>
        <v>0</v>
      </c>
      <c r="BA555" s="186">
        <f t="shared" si="337"/>
        <v>0</v>
      </c>
      <c r="BB555" s="186">
        <f t="shared" si="338"/>
        <v>0</v>
      </c>
      <c r="BC555" s="186">
        <f t="shared" si="339"/>
        <v>0</v>
      </c>
    </row>
    <row r="556" spans="2:55" x14ac:dyDescent="0.3">
      <c r="B556" s="25">
        <v>551</v>
      </c>
      <c r="C556" s="30"/>
      <c r="D556" s="30"/>
      <c r="E556" s="30"/>
      <c r="F556" s="30"/>
      <c r="G556" s="30"/>
      <c r="H556" s="30"/>
      <c r="I556" s="219"/>
      <c r="J556" s="115"/>
      <c r="K556" s="115"/>
      <c r="L556" s="33"/>
      <c r="M556" s="170"/>
      <c r="N556" s="171"/>
      <c r="O556" s="171"/>
      <c r="P556" s="149">
        <f t="shared" si="340"/>
        <v>0</v>
      </c>
      <c r="Q556" s="147"/>
      <c r="R556" s="147"/>
      <c r="S556" s="147"/>
      <c r="T556" s="147"/>
      <c r="U556" s="147"/>
      <c r="V556" s="148"/>
      <c r="W556" s="149"/>
      <c r="X556" s="192"/>
      <c r="Y556" s="193"/>
      <c r="Z556" s="163"/>
      <c r="AA556" s="163"/>
      <c r="AB556" s="163"/>
      <c r="AC556" s="163"/>
      <c r="AD556" s="163"/>
      <c r="AE556" s="163"/>
      <c r="AF556" s="163"/>
      <c r="AG556" s="163"/>
      <c r="AH556" s="163"/>
      <c r="AI556" s="163"/>
      <c r="AJ556" s="163"/>
      <c r="AK556" s="163"/>
      <c r="AL556" s="154"/>
      <c r="AM556" s="47"/>
      <c r="AN556" s="149">
        <f t="shared" si="328"/>
        <v>0</v>
      </c>
      <c r="AP556" s="185">
        <f t="shared" si="341"/>
        <v>0</v>
      </c>
      <c r="AQ556" s="185">
        <f t="shared" si="342"/>
        <v>0</v>
      </c>
      <c r="AR556" s="186">
        <f t="shared" si="343"/>
        <v>0</v>
      </c>
      <c r="AS556" s="186">
        <f t="shared" si="329"/>
        <v>0</v>
      </c>
      <c r="AT556" s="186">
        <f t="shared" si="330"/>
        <v>0</v>
      </c>
      <c r="AU556" s="186">
        <f t="shared" si="331"/>
        <v>0</v>
      </c>
      <c r="AV556" s="186">
        <f t="shared" si="332"/>
        <v>0</v>
      </c>
      <c r="AW556" s="186">
        <f t="shared" si="333"/>
        <v>0</v>
      </c>
      <c r="AX556" s="186">
        <f t="shared" si="334"/>
        <v>0</v>
      </c>
      <c r="AY556" s="186">
        <f t="shared" si="335"/>
        <v>0</v>
      </c>
      <c r="AZ556" s="186">
        <f t="shared" si="336"/>
        <v>0</v>
      </c>
      <c r="BA556" s="186">
        <f t="shared" si="337"/>
        <v>0</v>
      </c>
      <c r="BB556" s="186">
        <f t="shared" si="338"/>
        <v>0</v>
      </c>
      <c r="BC556" s="186">
        <f t="shared" si="339"/>
        <v>0</v>
      </c>
    </row>
    <row r="557" spans="2:55" x14ac:dyDescent="0.3">
      <c r="B557" s="24">
        <v>552</v>
      </c>
      <c r="C557" s="34"/>
      <c r="D557" s="34"/>
      <c r="E557" s="34"/>
      <c r="F557" s="30"/>
      <c r="G557" s="34"/>
      <c r="H557" s="34"/>
      <c r="I557" s="219"/>
      <c r="J557" s="117"/>
      <c r="K557" s="117"/>
      <c r="L557" s="36"/>
      <c r="M557" s="228"/>
      <c r="N557" s="171"/>
      <c r="O557" s="171"/>
      <c r="P557" s="149">
        <f t="shared" si="340"/>
        <v>0</v>
      </c>
      <c r="Q557" s="147"/>
      <c r="R557" s="147"/>
      <c r="S557" s="147"/>
      <c r="T557" s="147"/>
      <c r="U557" s="147"/>
      <c r="V557" s="148"/>
      <c r="W557" s="149"/>
      <c r="X557" s="197"/>
      <c r="Y557" s="198"/>
      <c r="Z557" s="199"/>
      <c r="AA557" s="199"/>
      <c r="AB557" s="199"/>
      <c r="AC557" s="199"/>
      <c r="AD557" s="199"/>
      <c r="AE557" s="199"/>
      <c r="AF557" s="199"/>
      <c r="AG557" s="199"/>
      <c r="AH557" s="199"/>
      <c r="AI557" s="199"/>
      <c r="AJ557" s="199"/>
      <c r="AK557" s="199"/>
      <c r="AL557" s="154"/>
      <c r="AM557" s="49"/>
      <c r="AN557" s="149">
        <f t="shared" si="328"/>
        <v>0</v>
      </c>
      <c r="AP557" s="185">
        <f t="shared" si="341"/>
        <v>0</v>
      </c>
      <c r="AQ557" s="185">
        <f t="shared" si="342"/>
        <v>0</v>
      </c>
      <c r="AR557" s="186">
        <f t="shared" si="343"/>
        <v>0</v>
      </c>
      <c r="AS557" s="186">
        <f t="shared" si="329"/>
        <v>0</v>
      </c>
      <c r="AT557" s="186">
        <f t="shared" si="330"/>
        <v>0</v>
      </c>
      <c r="AU557" s="186">
        <f t="shared" si="331"/>
        <v>0</v>
      </c>
      <c r="AV557" s="186">
        <f t="shared" si="332"/>
        <v>0</v>
      </c>
      <c r="AW557" s="186">
        <f t="shared" si="333"/>
        <v>0</v>
      </c>
      <c r="AX557" s="186">
        <f t="shared" si="334"/>
        <v>0</v>
      </c>
      <c r="AY557" s="186">
        <f t="shared" si="335"/>
        <v>0</v>
      </c>
      <c r="AZ557" s="186">
        <f t="shared" si="336"/>
        <v>0</v>
      </c>
      <c r="BA557" s="186">
        <f t="shared" si="337"/>
        <v>0</v>
      </c>
      <c r="BB557" s="186">
        <f t="shared" si="338"/>
        <v>0</v>
      </c>
      <c r="BC557" s="186">
        <f t="shared" si="339"/>
        <v>0</v>
      </c>
    </row>
    <row r="558" spans="2:55" x14ac:dyDescent="0.3">
      <c r="B558" s="24">
        <v>553</v>
      </c>
      <c r="C558" s="30"/>
      <c r="D558" s="30"/>
      <c r="E558" s="30"/>
      <c r="F558" s="30"/>
      <c r="G558" s="30"/>
      <c r="H558" s="30"/>
      <c r="I558" s="219"/>
      <c r="J558" s="115"/>
      <c r="K558" s="115"/>
      <c r="L558" s="33"/>
      <c r="M558" s="170"/>
      <c r="N558" s="171"/>
      <c r="O558" s="171"/>
      <c r="P558" s="149">
        <f t="shared" si="340"/>
        <v>0</v>
      </c>
      <c r="Q558" s="147"/>
      <c r="R558" s="147"/>
      <c r="S558" s="147"/>
      <c r="T558" s="147"/>
      <c r="U558" s="147"/>
      <c r="V558" s="148"/>
      <c r="W558" s="149"/>
      <c r="X558" s="192"/>
      <c r="Y558" s="193"/>
      <c r="Z558" s="163"/>
      <c r="AA558" s="163"/>
      <c r="AB558" s="163"/>
      <c r="AC558" s="163"/>
      <c r="AD558" s="163"/>
      <c r="AE558" s="163"/>
      <c r="AF558" s="163"/>
      <c r="AG558" s="163"/>
      <c r="AH558" s="163"/>
      <c r="AI558" s="163"/>
      <c r="AJ558" s="163"/>
      <c r="AK558" s="163"/>
      <c r="AL558" s="154"/>
      <c r="AM558" s="47"/>
      <c r="AN558" s="149">
        <f t="shared" si="328"/>
        <v>0</v>
      </c>
      <c r="AP558" s="185">
        <f t="shared" si="341"/>
        <v>0</v>
      </c>
      <c r="AQ558" s="185">
        <f t="shared" si="342"/>
        <v>0</v>
      </c>
      <c r="AR558" s="186">
        <f t="shared" si="343"/>
        <v>0</v>
      </c>
      <c r="AS558" s="186">
        <f t="shared" si="329"/>
        <v>0</v>
      </c>
      <c r="AT558" s="186">
        <f t="shared" si="330"/>
        <v>0</v>
      </c>
      <c r="AU558" s="186">
        <f t="shared" si="331"/>
        <v>0</v>
      </c>
      <c r="AV558" s="186">
        <f t="shared" si="332"/>
        <v>0</v>
      </c>
      <c r="AW558" s="186">
        <f t="shared" si="333"/>
        <v>0</v>
      </c>
      <c r="AX558" s="186">
        <f t="shared" si="334"/>
        <v>0</v>
      </c>
      <c r="AY558" s="186">
        <f t="shared" si="335"/>
        <v>0</v>
      </c>
      <c r="AZ558" s="186">
        <f t="shared" si="336"/>
        <v>0</v>
      </c>
      <c r="BA558" s="186">
        <f t="shared" si="337"/>
        <v>0</v>
      </c>
      <c r="BB558" s="186">
        <f t="shared" si="338"/>
        <v>0</v>
      </c>
      <c r="BC558" s="186">
        <f t="shared" si="339"/>
        <v>0</v>
      </c>
    </row>
    <row r="559" spans="2:55" x14ac:dyDescent="0.3">
      <c r="B559" s="25">
        <v>554</v>
      </c>
      <c r="C559" s="32"/>
      <c r="D559" s="32"/>
      <c r="E559" s="32"/>
      <c r="F559" s="30"/>
      <c r="G559" s="32"/>
      <c r="H559" s="32"/>
      <c r="I559" s="219"/>
      <c r="J559" s="115"/>
      <c r="K559" s="115"/>
      <c r="L559" s="33"/>
      <c r="M559" s="170"/>
      <c r="N559" s="171"/>
      <c r="O559" s="171"/>
      <c r="P559" s="149">
        <f t="shared" si="340"/>
        <v>0</v>
      </c>
      <c r="Q559" s="147"/>
      <c r="R559" s="147"/>
      <c r="S559" s="147"/>
      <c r="T559" s="147"/>
      <c r="U559" s="147"/>
      <c r="V559" s="148"/>
      <c r="W559" s="149"/>
      <c r="X559" s="192"/>
      <c r="Y559" s="193"/>
      <c r="Z559" s="163"/>
      <c r="AA559" s="163"/>
      <c r="AB559" s="163"/>
      <c r="AC559" s="163"/>
      <c r="AD559" s="163"/>
      <c r="AE559" s="163"/>
      <c r="AF559" s="163"/>
      <c r="AG559" s="163"/>
      <c r="AH559" s="163"/>
      <c r="AI559" s="163"/>
      <c r="AJ559" s="163"/>
      <c r="AK559" s="163"/>
      <c r="AL559" s="154"/>
      <c r="AM559" s="47"/>
      <c r="AN559" s="149">
        <f t="shared" si="328"/>
        <v>0</v>
      </c>
      <c r="AP559" s="185">
        <f t="shared" si="341"/>
        <v>0</v>
      </c>
      <c r="AQ559" s="185">
        <f t="shared" si="342"/>
        <v>0</v>
      </c>
      <c r="AR559" s="186">
        <f t="shared" si="343"/>
        <v>0</v>
      </c>
      <c r="AS559" s="186">
        <f t="shared" si="329"/>
        <v>0</v>
      </c>
      <c r="AT559" s="186">
        <f t="shared" si="330"/>
        <v>0</v>
      </c>
      <c r="AU559" s="186">
        <f t="shared" si="331"/>
        <v>0</v>
      </c>
      <c r="AV559" s="186">
        <f t="shared" si="332"/>
        <v>0</v>
      </c>
      <c r="AW559" s="186">
        <f t="shared" si="333"/>
        <v>0</v>
      </c>
      <c r="AX559" s="186">
        <f t="shared" si="334"/>
        <v>0</v>
      </c>
      <c r="AY559" s="186">
        <f t="shared" si="335"/>
        <v>0</v>
      </c>
      <c r="AZ559" s="186">
        <f t="shared" si="336"/>
        <v>0</v>
      </c>
      <c r="BA559" s="186">
        <f t="shared" si="337"/>
        <v>0</v>
      </c>
      <c r="BB559" s="186">
        <f t="shared" si="338"/>
        <v>0</v>
      </c>
      <c r="BC559" s="186">
        <f t="shared" si="339"/>
        <v>0</v>
      </c>
    </row>
    <row r="560" spans="2:55" x14ac:dyDescent="0.3">
      <c r="B560" s="24">
        <v>555</v>
      </c>
      <c r="C560" s="34"/>
      <c r="D560" s="34"/>
      <c r="E560" s="34"/>
      <c r="F560" s="30"/>
      <c r="G560" s="34"/>
      <c r="H560" s="34"/>
      <c r="I560" s="219"/>
      <c r="J560" s="115"/>
      <c r="K560" s="115"/>
      <c r="L560" s="33"/>
      <c r="M560" s="170"/>
      <c r="N560" s="171"/>
      <c r="O560" s="171"/>
      <c r="P560" s="149">
        <f t="shared" si="340"/>
        <v>0</v>
      </c>
      <c r="Q560" s="147"/>
      <c r="R560" s="147"/>
      <c r="S560" s="147"/>
      <c r="T560" s="147"/>
      <c r="U560" s="147"/>
      <c r="V560" s="148"/>
      <c r="W560" s="149"/>
      <c r="X560" s="192"/>
      <c r="Y560" s="193"/>
      <c r="Z560" s="163"/>
      <c r="AA560" s="163"/>
      <c r="AB560" s="163"/>
      <c r="AC560" s="163"/>
      <c r="AD560" s="163"/>
      <c r="AE560" s="163"/>
      <c r="AF560" s="163"/>
      <c r="AG560" s="163"/>
      <c r="AH560" s="163"/>
      <c r="AI560" s="163"/>
      <c r="AJ560" s="163"/>
      <c r="AK560" s="163"/>
      <c r="AL560" s="154"/>
      <c r="AM560" s="47"/>
      <c r="AN560" s="149">
        <f t="shared" si="328"/>
        <v>0</v>
      </c>
      <c r="AP560" s="185">
        <f t="shared" si="341"/>
        <v>0</v>
      </c>
      <c r="AQ560" s="185">
        <f t="shared" si="342"/>
        <v>0</v>
      </c>
      <c r="AR560" s="186">
        <f t="shared" si="343"/>
        <v>0</v>
      </c>
      <c r="AS560" s="186">
        <f t="shared" si="329"/>
        <v>0</v>
      </c>
      <c r="AT560" s="186">
        <f t="shared" si="330"/>
        <v>0</v>
      </c>
      <c r="AU560" s="186">
        <f t="shared" si="331"/>
        <v>0</v>
      </c>
      <c r="AV560" s="186">
        <f t="shared" si="332"/>
        <v>0</v>
      </c>
      <c r="AW560" s="186">
        <f t="shared" si="333"/>
        <v>0</v>
      </c>
      <c r="AX560" s="186">
        <f t="shared" si="334"/>
        <v>0</v>
      </c>
      <c r="AY560" s="186">
        <f t="shared" si="335"/>
        <v>0</v>
      </c>
      <c r="AZ560" s="186">
        <f t="shared" si="336"/>
        <v>0</v>
      </c>
      <c r="BA560" s="186">
        <f t="shared" si="337"/>
        <v>0</v>
      </c>
      <c r="BB560" s="186">
        <f t="shared" si="338"/>
        <v>0</v>
      </c>
      <c r="BC560" s="186">
        <f t="shared" si="339"/>
        <v>0</v>
      </c>
    </row>
    <row r="561" spans="2:55" x14ac:dyDescent="0.3">
      <c r="B561" s="24">
        <v>556</v>
      </c>
      <c r="C561" s="34"/>
      <c r="D561" s="34"/>
      <c r="E561" s="34"/>
      <c r="F561" s="30"/>
      <c r="G561" s="34"/>
      <c r="H561" s="34"/>
      <c r="I561" s="219"/>
      <c r="J561" s="115"/>
      <c r="K561" s="115"/>
      <c r="L561" s="33"/>
      <c r="M561" s="170"/>
      <c r="N561" s="171"/>
      <c r="O561" s="171"/>
      <c r="P561" s="149">
        <f t="shared" si="340"/>
        <v>0</v>
      </c>
      <c r="Q561" s="147"/>
      <c r="R561" s="147"/>
      <c r="S561" s="147"/>
      <c r="T561" s="147"/>
      <c r="U561" s="147"/>
      <c r="V561" s="148"/>
      <c r="W561" s="149"/>
      <c r="X561" s="192"/>
      <c r="Y561" s="193"/>
      <c r="Z561" s="163"/>
      <c r="AA561" s="163"/>
      <c r="AB561" s="163"/>
      <c r="AC561" s="163"/>
      <c r="AD561" s="163"/>
      <c r="AE561" s="163"/>
      <c r="AF561" s="163"/>
      <c r="AG561" s="163"/>
      <c r="AH561" s="163"/>
      <c r="AI561" s="163"/>
      <c r="AJ561" s="163"/>
      <c r="AK561" s="163"/>
      <c r="AL561" s="154"/>
      <c r="AM561" s="47"/>
      <c r="AN561" s="149">
        <f t="shared" si="328"/>
        <v>0</v>
      </c>
      <c r="AP561" s="185">
        <f t="shared" si="341"/>
        <v>0</v>
      </c>
      <c r="AQ561" s="185">
        <f t="shared" si="342"/>
        <v>0</v>
      </c>
      <c r="AR561" s="186">
        <f t="shared" si="343"/>
        <v>0</v>
      </c>
      <c r="AS561" s="186">
        <f t="shared" si="329"/>
        <v>0</v>
      </c>
      <c r="AT561" s="186">
        <f t="shared" si="330"/>
        <v>0</v>
      </c>
      <c r="AU561" s="186">
        <f t="shared" si="331"/>
        <v>0</v>
      </c>
      <c r="AV561" s="186">
        <f t="shared" si="332"/>
        <v>0</v>
      </c>
      <c r="AW561" s="186">
        <f t="shared" si="333"/>
        <v>0</v>
      </c>
      <c r="AX561" s="186">
        <f t="shared" si="334"/>
        <v>0</v>
      </c>
      <c r="AY561" s="186">
        <f t="shared" si="335"/>
        <v>0</v>
      </c>
      <c r="AZ561" s="186">
        <f t="shared" si="336"/>
        <v>0</v>
      </c>
      <c r="BA561" s="186">
        <f t="shared" si="337"/>
        <v>0</v>
      </c>
      <c r="BB561" s="186">
        <f t="shared" si="338"/>
        <v>0</v>
      </c>
      <c r="BC561" s="186">
        <f t="shared" si="339"/>
        <v>0</v>
      </c>
    </row>
    <row r="562" spans="2:55" x14ac:dyDescent="0.3">
      <c r="B562" s="25">
        <v>557</v>
      </c>
      <c r="C562" s="32"/>
      <c r="D562" s="32"/>
      <c r="E562" s="32"/>
      <c r="F562" s="30"/>
      <c r="G562" s="32"/>
      <c r="H562" s="32"/>
      <c r="I562" s="219"/>
      <c r="J562" s="115"/>
      <c r="K562" s="115"/>
      <c r="L562" s="33"/>
      <c r="M562" s="170"/>
      <c r="N562" s="171"/>
      <c r="O562" s="171"/>
      <c r="P562" s="149">
        <f t="shared" si="340"/>
        <v>0</v>
      </c>
      <c r="Q562" s="147"/>
      <c r="R562" s="147"/>
      <c r="S562" s="147"/>
      <c r="T562" s="147"/>
      <c r="U562" s="147"/>
      <c r="V562" s="148"/>
      <c r="W562" s="149"/>
      <c r="X562" s="192"/>
      <c r="Y562" s="193"/>
      <c r="Z562" s="163"/>
      <c r="AA562" s="163"/>
      <c r="AB562" s="163"/>
      <c r="AC562" s="163"/>
      <c r="AD562" s="163"/>
      <c r="AE562" s="163"/>
      <c r="AF562" s="163"/>
      <c r="AG562" s="163"/>
      <c r="AH562" s="163"/>
      <c r="AI562" s="163"/>
      <c r="AJ562" s="163"/>
      <c r="AK562" s="163"/>
      <c r="AL562" s="154"/>
      <c r="AM562" s="47"/>
      <c r="AN562" s="149">
        <f t="shared" si="328"/>
        <v>0</v>
      </c>
      <c r="AP562" s="185">
        <f t="shared" si="341"/>
        <v>0</v>
      </c>
      <c r="AQ562" s="185">
        <f t="shared" si="342"/>
        <v>0</v>
      </c>
      <c r="AR562" s="186">
        <f t="shared" si="343"/>
        <v>0</v>
      </c>
      <c r="AS562" s="186">
        <f t="shared" si="329"/>
        <v>0</v>
      </c>
      <c r="AT562" s="186">
        <f t="shared" si="330"/>
        <v>0</v>
      </c>
      <c r="AU562" s="186">
        <f t="shared" si="331"/>
        <v>0</v>
      </c>
      <c r="AV562" s="186">
        <f t="shared" si="332"/>
        <v>0</v>
      </c>
      <c r="AW562" s="186">
        <f t="shared" si="333"/>
        <v>0</v>
      </c>
      <c r="AX562" s="186">
        <f t="shared" si="334"/>
        <v>0</v>
      </c>
      <c r="AY562" s="186">
        <f t="shared" si="335"/>
        <v>0</v>
      </c>
      <c r="AZ562" s="186">
        <f t="shared" si="336"/>
        <v>0</v>
      </c>
      <c r="BA562" s="186">
        <f t="shared" si="337"/>
        <v>0</v>
      </c>
      <c r="BB562" s="186">
        <f t="shared" si="338"/>
        <v>0</v>
      </c>
      <c r="BC562" s="186">
        <f t="shared" si="339"/>
        <v>0</v>
      </c>
    </row>
    <row r="563" spans="2:55" x14ac:dyDescent="0.3">
      <c r="B563" s="24">
        <v>558</v>
      </c>
      <c r="C563" s="34"/>
      <c r="D563" s="34"/>
      <c r="E563" s="34"/>
      <c r="F563" s="30"/>
      <c r="G563" s="34"/>
      <c r="H563" s="34"/>
      <c r="I563" s="219"/>
      <c r="J563" s="115"/>
      <c r="K563" s="115"/>
      <c r="L563" s="33"/>
      <c r="M563" s="170"/>
      <c r="N563" s="171"/>
      <c r="O563" s="171"/>
      <c r="P563" s="149">
        <f t="shared" si="340"/>
        <v>0</v>
      </c>
      <c r="Q563" s="147"/>
      <c r="R563" s="147"/>
      <c r="S563" s="147"/>
      <c r="T563" s="147"/>
      <c r="U563" s="147"/>
      <c r="V563" s="148"/>
      <c r="W563" s="149"/>
      <c r="X563" s="192"/>
      <c r="Y563" s="193"/>
      <c r="Z563" s="163"/>
      <c r="AA563" s="163"/>
      <c r="AB563" s="163"/>
      <c r="AC563" s="163"/>
      <c r="AD563" s="163"/>
      <c r="AE563" s="163"/>
      <c r="AF563" s="163"/>
      <c r="AG563" s="163"/>
      <c r="AH563" s="163"/>
      <c r="AI563" s="163"/>
      <c r="AJ563" s="163"/>
      <c r="AK563" s="163"/>
      <c r="AL563" s="154"/>
      <c r="AM563" s="47"/>
      <c r="AN563" s="149">
        <f t="shared" si="328"/>
        <v>0</v>
      </c>
      <c r="AP563" s="185">
        <f t="shared" si="341"/>
        <v>0</v>
      </c>
      <c r="AQ563" s="185">
        <f t="shared" si="342"/>
        <v>0</v>
      </c>
      <c r="AR563" s="186">
        <f t="shared" si="343"/>
        <v>0</v>
      </c>
      <c r="AS563" s="186">
        <f t="shared" si="329"/>
        <v>0</v>
      </c>
      <c r="AT563" s="186">
        <f t="shared" si="330"/>
        <v>0</v>
      </c>
      <c r="AU563" s="186">
        <f t="shared" si="331"/>
        <v>0</v>
      </c>
      <c r="AV563" s="186">
        <f t="shared" si="332"/>
        <v>0</v>
      </c>
      <c r="AW563" s="186">
        <f t="shared" si="333"/>
        <v>0</v>
      </c>
      <c r="AX563" s="186">
        <f t="shared" si="334"/>
        <v>0</v>
      </c>
      <c r="AY563" s="186">
        <f t="shared" si="335"/>
        <v>0</v>
      </c>
      <c r="AZ563" s="186">
        <f t="shared" si="336"/>
        <v>0</v>
      </c>
      <c r="BA563" s="186">
        <f t="shared" si="337"/>
        <v>0</v>
      </c>
      <c r="BB563" s="186">
        <f t="shared" si="338"/>
        <v>0</v>
      </c>
      <c r="BC563" s="186">
        <f t="shared" si="339"/>
        <v>0</v>
      </c>
    </row>
    <row r="564" spans="2:55" x14ac:dyDescent="0.3">
      <c r="B564" s="24">
        <v>559</v>
      </c>
      <c r="C564" s="34"/>
      <c r="D564" s="34"/>
      <c r="E564" s="34"/>
      <c r="F564" s="30"/>
      <c r="G564" s="34"/>
      <c r="H564" s="34"/>
      <c r="I564" s="219"/>
      <c r="J564" s="115"/>
      <c r="K564" s="115"/>
      <c r="L564" s="33"/>
      <c r="M564" s="170"/>
      <c r="N564" s="171"/>
      <c r="O564" s="171"/>
      <c r="P564" s="149">
        <f t="shared" si="340"/>
        <v>0</v>
      </c>
      <c r="Q564" s="147"/>
      <c r="R564" s="147"/>
      <c r="S564" s="147"/>
      <c r="T564" s="147"/>
      <c r="U564" s="147"/>
      <c r="V564" s="148"/>
      <c r="W564" s="149"/>
      <c r="X564" s="192"/>
      <c r="Y564" s="193"/>
      <c r="Z564" s="163"/>
      <c r="AA564" s="163"/>
      <c r="AB564" s="163"/>
      <c r="AC564" s="163"/>
      <c r="AD564" s="163"/>
      <c r="AE564" s="163"/>
      <c r="AF564" s="163"/>
      <c r="AG564" s="163"/>
      <c r="AH564" s="163"/>
      <c r="AI564" s="163"/>
      <c r="AJ564" s="163"/>
      <c r="AK564" s="163"/>
      <c r="AL564" s="154"/>
      <c r="AM564" s="47"/>
      <c r="AN564" s="149">
        <f t="shared" si="328"/>
        <v>0</v>
      </c>
      <c r="AP564" s="185">
        <f t="shared" si="341"/>
        <v>0</v>
      </c>
      <c r="AQ564" s="185">
        <f t="shared" si="342"/>
        <v>0</v>
      </c>
      <c r="AR564" s="186">
        <f t="shared" si="343"/>
        <v>0</v>
      </c>
      <c r="AS564" s="186">
        <f t="shared" si="329"/>
        <v>0</v>
      </c>
      <c r="AT564" s="186">
        <f t="shared" si="330"/>
        <v>0</v>
      </c>
      <c r="AU564" s="186">
        <f t="shared" si="331"/>
        <v>0</v>
      </c>
      <c r="AV564" s="186">
        <f t="shared" si="332"/>
        <v>0</v>
      </c>
      <c r="AW564" s="186">
        <f t="shared" si="333"/>
        <v>0</v>
      </c>
      <c r="AX564" s="186">
        <f t="shared" si="334"/>
        <v>0</v>
      </c>
      <c r="AY564" s="186">
        <f t="shared" si="335"/>
        <v>0</v>
      </c>
      <c r="AZ564" s="186">
        <f t="shared" si="336"/>
        <v>0</v>
      </c>
      <c r="BA564" s="186">
        <f t="shared" si="337"/>
        <v>0</v>
      </c>
      <c r="BB564" s="186">
        <f t="shared" si="338"/>
        <v>0</v>
      </c>
      <c r="BC564" s="186">
        <f t="shared" si="339"/>
        <v>0</v>
      </c>
    </row>
    <row r="565" spans="2:55" x14ac:dyDescent="0.3">
      <c r="B565" s="25">
        <v>560</v>
      </c>
      <c r="C565" s="32"/>
      <c r="D565" s="32"/>
      <c r="E565" s="32"/>
      <c r="F565" s="30"/>
      <c r="G565" s="32"/>
      <c r="H565" s="32"/>
      <c r="I565" s="219"/>
      <c r="J565" s="115"/>
      <c r="K565" s="115"/>
      <c r="L565" s="33"/>
      <c r="M565" s="170"/>
      <c r="N565" s="171"/>
      <c r="O565" s="171"/>
      <c r="P565" s="149">
        <f t="shared" si="340"/>
        <v>0</v>
      </c>
      <c r="Q565" s="147"/>
      <c r="R565" s="147"/>
      <c r="S565" s="147"/>
      <c r="T565" s="147"/>
      <c r="U565" s="147"/>
      <c r="V565" s="148"/>
      <c r="W565" s="149"/>
      <c r="X565" s="192"/>
      <c r="Y565" s="193"/>
      <c r="Z565" s="163"/>
      <c r="AA565" s="163"/>
      <c r="AB565" s="163"/>
      <c r="AC565" s="163"/>
      <c r="AD565" s="163"/>
      <c r="AE565" s="163"/>
      <c r="AF565" s="163"/>
      <c r="AG565" s="163"/>
      <c r="AH565" s="163"/>
      <c r="AI565" s="163"/>
      <c r="AJ565" s="163"/>
      <c r="AK565" s="163"/>
      <c r="AL565" s="154"/>
      <c r="AM565" s="47"/>
      <c r="AN565" s="149">
        <f t="shared" si="328"/>
        <v>0</v>
      </c>
      <c r="AP565" s="185">
        <f t="shared" si="341"/>
        <v>0</v>
      </c>
      <c r="AQ565" s="185">
        <f t="shared" si="342"/>
        <v>0</v>
      </c>
      <c r="AR565" s="186">
        <f t="shared" si="343"/>
        <v>0</v>
      </c>
      <c r="AS565" s="186">
        <f t="shared" si="329"/>
        <v>0</v>
      </c>
      <c r="AT565" s="186">
        <f t="shared" si="330"/>
        <v>0</v>
      </c>
      <c r="AU565" s="186">
        <f t="shared" si="331"/>
        <v>0</v>
      </c>
      <c r="AV565" s="186">
        <f t="shared" si="332"/>
        <v>0</v>
      </c>
      <c r="AW565" s="186">
        <f t="shared" si="333"/>
        <v>0</v>
      </c>
      <c r="AX565" s="186">
        <f t="shared" si="334"/>
        <v>0</v>
      </c>
      <c r="AY565" s="186">
        <f t="shared" si="335"/>
        <v>0</v>
      </c>
      <c r="AZ565" s="186">
        <f t="shared" si="336"/>
        <v>0</v>
      </c>
      <c r="BA565" s="186">
        <f t="shared" si="337"/>
        <v>0</v>
      </c>
      <c r="BB565" s="186">
        <f t="shared" si="338"/>
        <v>0</v>
      </c>
      <c r="BC565" s="186">
        <f t="shared" si="339"/>
        <v>0</v>
      </c>
    </row>
    <row r="566" spans="2:55" x14ac:dyDescent="0.3">
      <c r="B566" s="24">
        <v>561</v>
      </c>
      <c r="C566" s="32"/>
      <c r="D566" s="32"/>
      <c r="E566" s="32"/>
      <c r="F566" s="30"/>
      <c r="G566" s="34"/>
      <c r="H566" s="34"/>
      <c r="I566" s="219"/>
      <c r="J566" s="115"/>
      <c r="K566" s="115"/>
      <c r="L566" s="33"/>
      <c r="M566" s="170"/>
      <c r="N566" s="171"/>
      <c r="O566" s="171"/>
      <c r="P566" s="149">
        <f t="shared" si="340"/>
        <v>0</v>
      </c>
      <c r="Q566" s="147"/>
      <c r="R566" s="147"/>
      <c r="S566" s="147"/>
      <c r="T566" s="147"/>
      <c r="U566" s="147"/>
      <c r="V566" s="148"/>
      <c r="W566" s="149"/>
      <c r="X566" s="192"/>
      <c r="Y566" s="193"/>
      <c r="Z566" s="163"/>
      <c r="AA566" s="163"/>
      <c r="AB566" s="163"/>
      <c r="AC566" s="163"/>
      <c r="AD566" s="163"/>
      <c r="AE566" s="163"/>
      <c r="AF566" s="163"/>
      <c r="AG566" s="163"/>
      <c r="AH566" s="163"/>
      <c r="AI566" s="163"/>
      <c r="AJ566" s="163"/>
      <c r="AK566" s="163"/>
      <c r="AL566" s="154"/>
      <c r="AM566" s="47"/>
      <c r="AN566" s="149">
        <f t="shared" si="328"/>
        <v>0</v>
      </c>
      <c r="AP566" s="185">
        <f t="shared" si="341"/>
        <v>0</v>
      </c>
      <c r="AQ566" s="185">
        <f t="shared" si="342"/>
        <v>0</v>
      </c>
      <c r="AR566" s="186">
        <f t="shared" si="343"/>
        <v>0</v>
      </c>
      <c r="AS566" s="186">
        <f t="shared" si="329"/>
        <v>0</v>
      </c>
      <c r="AT566" s="186">
        <f t="shared" si="330"/>
        <v>0</v>
      </c>
      <c r="AU566" s="186">
        <f t="shared" si="331"/>
        <v>0</v>
      </c>
      <c r="AV566" s="186">
        <f t="shared" si="332"/>
        <v>0</v>
      </c>
      <c r="AW566" s="186">
        <f t="shared" si="333"/>
        <v>0</v>
      </c>
      <c r="AX566" s="186">
        <f t="shared" si="334"/>
        <v>0</v>
      </c>
      <c r="AY566" s="186">
        <f t="shared" si="335"/>
        <v>0</v>
      </c>
      <c r="AZ566" s="186">
        <f t="shared" si="336"/>
        <v>0</v>
      </c>
      <c r="BA566" s="186">
        <f t="shared" si="337"/>
        <v>0</v>
      </c>
      <c r="BB566" s="186">
        <f t="shared" si="338"/>
        <v>0</v>
      </c>
      <c r="BC566" s="186">
        <f t="shared" si="339"/>
        <v>0</v>
      </c>
    </row>
    <row r="567" spans="2:55" x14ac:dyDescent="0.3">
      <c r="B567" s="24">
        <v>562</v>
      </c>
      <c r="C567" s="32"/>
      <c r="D567" s="32"/>
      <c r="E567" s="32"/>
      <c r="F567" s="30"/>
      <c r="G567" s="34"/>
      <c r="H567" s="34"/>
      <c r="I567" s="219"/>
      <c r="J567" s="115"/>
      <c r="K567" s="115"/>
      <c r="L567" s="33"/>
      <c r="M567" s="170"/>
      <c r="N567" s="171"/>
      <c r="O567" s="171"/>
      <c r="P567" s="149">
        <f t="shared" si="340"/>
        <v>0</v>
      </c>
      <c r="Q567" s="147"/>
      <c r="R567" s="147"/>
      <c r="S567" s="147"/>
      <c r="T567" s="147"/>
      <c r="U567" s="147"/>
      <c r="V567" s="148"/>
      <c r="W567" s="149"/>
      <c r="X567" s="192"/>
      <c r="Y567" s="193"/>
      <c r="Z567" s="163"/>
      <c r="AA567" s="163"/>
      <c r="AB567" s="163"/>
      <c r="AC567" s="163"/>
      <c r="AD567" s="163"/>
      <c r="AE567" s="163"/>
      <c r="AF567" s="163"/>
      <c r="AG567" s="163"/>
      <c r="AH567" s="163"/>
      <c r="AI567" s="163"/>
      <c r="AJ567" s="163"/>
      <c r="AK567" s="163"/>
      <c r="AL567" s="154"/>
      <c r="AM567" s="47"/>
      <c r="AN567" s="149">
        <f t="shared" si="328"/>
        <v>0</v>
      </c>
      <c r="AP567" s="185">
        <f t="shared" si="341"/>
        <v>0</v>
      </c>
      <c r="AQ567" s="185">
        <f t="shared" si="342"/>
        <v>0</v>
      </c>
      <c r="AR567" s="186">
        <f t="shared" si="343"/>
        <v>0</v>
      </c>
      <c r="AS567" s="186">
        <f t="shared" si="329"/>
        <v>0</v>
      </c>
      <c r="AT567" s="186">
        <f t="shared" si="330"/>
        <v>0</v>
      </c>
      <c r="AU567" s="186">
        <f t="shared" si="331"/>
        <v>0</v>
      </c>
      <c r="AV567" s="186">
        <f t="shared" si="332"/>
        <v>0</v>
      </c>
      <c r="AW567" s="186">
        <f t="shared" si="333"/>
        <v>0</v>
      </c>
      <c r="AX567" s="186">
        <f t="shared" si="334"/>
        <v>0</v>
      </c>
      <c r="AY567" s="186">
        <f t="shared" si="335"/>
        <v>0</v>
      </c>
      <c r="AZ567" s="186">
        <f t="shared" si="336"/>
        <v>0</v>
      </c>
      <c r="BA567" s="186">
        <f t="shared" si="337"/>
        <v>0</v>
      </c>
      <c r="BB567" s="186">
        <f t="shared" si="338"/>
        <v>0</v>
      </c>
      <c r="BC567" s="186">
        <f t="shared" si="339"/>
        <v>0</v>
      </c>
    </row>
    <row r="568" spans="2:55" x14ac:dyDescent="0.3">
      <c r="B568" s="25">
        <v>563</v>
      </c>
      <c r="C568" s="32"/>
      <c r="D568" s="32"/>
      <c r="E568" s="32"/>
      <c r="F568" s="30"/>
      <c r="G568" s="32"/>
      <c r="H568" s="32"/>
      <c r="I568" s="219"/>
      <c r="J568" s="115"/>
      <c r="K568" s="115"/>
      <c r="L568" s="33"/>
      <c r="M568" s="170"/>
      <c r="N568" s="171"/>
      <c r="O568" s="171"/>
      <c r="P568" s="149">
        <f t="shared" si="340"/>
        <v>0</v>
      </c>
      <c r="Q568" s="147"/>
      <c r="R568" s="147"/>
      <c r="S568" s="147"/>
      <c r="T568" s="147"/>
      <c r="U568" s="147"/>
      <c r="V568" s="148"/>
      <c r="W568" s="149"/>
      <c r="X568" s="192"/>
      <c r="Y568" s="193"/>
      <c r="Z568" s="163"/>
      <c r="AA568" s="163"/>
      <c r="AB568" s="163"/>
      <c r="AC568" s="163"/>
      <c r="AD568" s="163"/>
      <c r="AE568" s="163"/>
      <c r="AF568" s="163"/>
      <c r="AG568" s="163"/>
      <c r="AH568" s="163"/>
      <c r="AI568" s="163"/>
      <c r="AJ568" s="163"/>
      <c r="AK568" s="163"/>
      <c r="AL568" s="154"/>
      <c r="AM568" s="47"/>
      <c r="AN568" s="149">
        <f t="shared" si="328"/>
        <v>0</v>
      </c>
      <c r="AP568" s="185">
        <f t="shared" si="341"/>
        <v>0</v>
      </c>
      <c r="AQ568" s="185">
        <f t="shared" si="342"/>
        <v>0</v>
      </c>
      <c r="AR568" s="186">
        <f t="shared" si="343"/>
        <v>0</v>
      </c>
      <c r="AS568" s="186">
        <f t="shared" si="329"/>
        <v>0</v>
      </c>
      <c r="AT568" s="186">
        <f t="shared" si="330"/>
        <v>0</v>
      </c>
      <c r="AU568" s="186">
        <f t="shared" si="331"/>
        <v>0</v>
      </c>
      <c r="AV568" s="186">
        <f t="shared" si="332"/>
        <v>0</v>
      </c>
      <c r="AW568" s="186">
        <f t="shared" si="333"/>
        <v>0</v>
      </c>
      <c r="AX568" s="186">
        <f t="shared" si="334"/>
        <v>0</v>
      </c>
      <c r="AY568" s="186">
        <f t="shared" si="335"/>
        <v>0</v>
      </c>
      <c r="AZ568" s="186">
        <f t="shared" si="336"/>
        <v>0</v>
      </c>
      <c r="BA568" s="186">
        <f t="shared" si="337"/>
        <v>0</v>
      </c>
      <c r="BB568" s="186">
        <f t="shared" si="338"/>
        <v>0</v>
      </c>
      <c r="BC568" s="186">
        <f t="shared" si="339"/>
        <v>0</v>
      </c>
    </row>
    <row r="569" spans="2:55" x14ac:dyDescent="0.3">
      <c r="B569" s="24">
        <v>564</v>
      </c>
      <c r="C569" s="32"/>
      <c r="D569" s="32"/>
      <c r="E569" s="32"/>
      <c r="F569" s="30"/>
      <c r="G569" s="32"/>
      <c r="H569" s="32"/>
      <c r="I569" s="219"/>
      <c r="J569" s="115"/>
      <c r="K569" s="115"/>
      <c r="L569" s="33"/>
      <c r="M569" s="170"/>
      <c r="N569" s="171"/>
      <c r="O569" s="171"/>
      <c r="P569" s="149">
        <f t="shared" si="340"/>
        <v>0</v>
      </c>
      <c r="Q569" s="147"/>
      <c r="R569" s="147"/>
      <c r="S569" s="147"/>
      <c r="T569" s="147"/>
      <c r="U569" s="147"/>
      <c r="V569" s="148"/>
      <c r="W569" s="149"/>
      <c r="X569" s="192"/>
      <c r="Y569" s="193"/>
      <c r="Z569" s="163"/>
      <c r="AA569" s="163"/>
      <c r="AB569" s="163"/>
      <c r="AC569" s="163"/>
      <c r="AD569" s="163"/>
      <c r="AE569" s="163"/>
      <c r="AF569" s="163"/>
      <c r="AG569" s="163"/>
      <c r="AH569" s="163"/>
      <c r="AI569" s="163"/>
      <c r="AJ569" s="163"/>
      <c r="AK569" s="163"/>
      <c r="AL569" s="154"/>
      <c r="AM569" s="47"/>
      <c r="AN569" s="149">
        <f t="shared" si="328"/>
        <v>0</v>
      </c>
      <c r="AP569" s="185">
        <f t="shared" si="341"/>
        <v>0</v>
      </c>
      <c r="AQ569" s="185">
        <f t="shared" si="342"/>
        <v>0</v>
      </c>
      <c r="AR569" s="186">
        <f t="shared" si="343"/>
        <v>0</v>
      </c>
      <c r="AS569" s="186">
        <f t="shared" si="329"/>
        <v>0</v>
      </c>
      <c r="AT569" s="186">
        <f t="shared" si="330"/>
        <v>0</v>
      </c>
      <c r="AU569" s="186">
        <f t="shared" si="331"/>
        <v>0</v>
      </c>
      <c r="AV569" s="186">
        <f t="shared" si="332"/>
        <v>0</v>
      </c>
      <c r="AW569" s="186">
        <f t="shared" si="333"/>
        <v>0</v>
      </c>
      <c r="AX569" s="186">
        <f t="shared" si="334"/>
        <v>0</v>
      </c>
      <c r="AY569" s="186">
        <f t="shared" si="335"/>
        <v>0</v>
      </c>
      <c r="AZ569" s="186">
        <f t="shared" si="336"/>
        <v>0</v>
      </c>
      <c r="BA569" s="186">
        <f t="shared" si="337"/>
        <v>0</v>
      </c>
      <c r="BB569" s="186">
        <f t="shared" si="338"/>
        <v>0</v>
      </c>
      <c r="BC569" s="186">
        <f t="shared" si="339"/>
        <v>0</v>
      </c>
    </row>
    <row r="570" spans="2:55" x14ac:dyDescent="0.3">
      <c r="B570" s="24">
        <v>565</v>
      </c>
      <c r="C570" s="34"/>
      <c r="D570" s="34"/>
      <c r="E570" s="34"/>
      <c r="F570" s="30"/>
      <c r="G570" s="34"/>
      <c r="H570" s="34"/>
      <c r="I570" s="219"/>
      <c r="J570" s="115"/>
      <c r="K570" s="115"/>
      <c r="L570" s="33"/>
      <c r="M570" s="170"/>
      <c r="N570" s="171"/>
      <c r="O570" s="171"/>
      <c r="P570" s="149">
        <f t="shared" si="340"/>
        <v>0</v>
      </c>
      <c r="Q570" s="147"/>
      <c r="R570" s="147"/>
      <c r="S570" s="147"/>
      <c r="T570" s="147"/>
      <c r="U570" s="147"/>
      <c r="V570" s="148"/>
      <c r="W570" s="149"/>
      <c r="X570" s="192"/>
      <c r="Y570" s="193"/>
      <c r="Z570" s="163"/>
      <c r="AA570" s="163"/>
      <c r="AB570" s="163"/>
      <c r="AC570" s="163"/>
      <c r="AD570" s="163"/>
      <c r="AE570" s="163"/>
      <c r="AF570" s="163"/>
      <c r="AG570" s="163"/>
      <c r="AH570" s="163"/>
      <c r="AI570" s="163"/>
      <c r="AJ570" s="163"/>
      <c r="AK570" s="163"/>
      <c r="AL570" s="154"/>
      <c r="AM570" s="47"/>
      <c r="AN570" s="149">
        <f t="shared" si="328"/>
        <v>0</v>
      </c>
      <c r="AP570" s="185">
        <f t="shared" si="341"/>
        <v>0</v>
      </c>
      <c r="AQ570" s="185">
        <f t="shared" si="342"/>
        <v>0</v>
      </c>
      <c r="AR570" s="186">
        <f t="shared" si="343"/>
        <v>0</v>
      </c>
      <c r="AS570" s="186">
        <f t="shared" si="329"/>
        <v>0</v>
      </c>
      <c r="AT570" s="186">
        <f t="shared" si="330"/>
        <v>0</v>
      </c>
      <c r="AU570" s="186">
        <f t="shared" si="331"/>
        <v>0</v>
      </c>
      <c r="AV570" s="186">
        <f t="shared" si="332"/>
        <v>0</v>
      </c>
      <c r="AW570" s="186">
        <f t="shared" si="333"/>
        <v>0</v>
      </c>
      <c r="AX570" s="186">
        <f t="shared" si="334"/>
        <v>0</v>
      </c>
      <c r="AY570" s="186">
        <f t="shared" si="335"/>
        <v>0</v>
      </c>
      <c r="AZ570" s="186">
        <f t="shared" si="336"/>
        <v>0</v>
      </c>
      <c r="BA570" s="186">
        <f t="shared" si="337"/>
        <v>0</v>
      </c>
      <c r="BB570" s="186">
        <f t="shared" si="338"/>
        <v>0</v>
      </c>
      <c r="BC570" s="186">
        <f t="shared" si="339"/>
        <v>0</v>
      </c>
    </row>
    <row r="571" spans="2:55" x14ac:dyDescent="0.3">
      <c r="B571" s="25">
        <v>566</v>
      </c>
      <c r="C571" s="34"/>
      <c r="D571" s="34"/>
      <c r="E571" s="34"/>
      <c r="F571" s="34"/>
      <c r="G571" s="34"/>
      <c r="H571" s="34"/>
      <c r="I571" s="219"/>
      <c r="J571" s="115"/>
      <c r="K571" s="115"/>
      <c r="L571" s="33"/>
      <c r="M571" s="170"/>
      <c r="N571" s="171"/>
      <c r="O571" s="171"/>
      <c r="P571" s="149">
        <f t="shared" si="340"/>
        <v>0</v>
      </c>
      <c r="Q571" s="147"/>
      <c r="R571" s="147"/>
      <c r="S571" s="147"/>
      <c r="T571" s="147"/>
      <c r="U571" s="147"/>
      <c r="V571" s="148"/>
      <c r="W571" s="149"/>
      <c r="X571" s="192"/>
      <c r="Y571" s="193"/>
      <c r="Z571" s="163"/>
      <c r="AA571" s="163"/>
      <c r="AB571" s="163"/>
      <c r="AC571" s="163"/>
      <c r="AD571" s="163"/>
      <c r="AE571" s="163"/>
      <c r="AF571" s="163"/>
      <c r="AG571" s="163"/>
      <c r="AH571" s="163"/>
      <c r="AI571" s="163"/>
      <c r="AJ571" s="163"/>
      <c r="AK571" s="163"/>
      <c r="AL571" s="154"/>
      <c r="AM571" s="47"/>
      <c r="AN571" s="149">
        <f t="shared" si="328"/>
        <v>0</v>
      </c>
      <c r="AP571" s="185">
        <f t="shared" si="341"/>
        <v>0</v>
      </c>
      <c r="AQ571" s="185">
        <f t="shared" si="342"/>
        <v>0</v>
      </c>
      <c r="AR571" s="186">
        <f t="shared" si="343"/>
        <v>0</v>
      </c>
      <c r="AS571" s="186">
        <f t="shared" si="329"/>
        <v>0</v>
      </c>
      <c r="AT571" s="186">
        <f t="shared" si="330"/>
        <v>0</v>
      </c>
      <c r="AU571" s="186">
        <f t="shared" si="331"/>
        <v>0</v>
      </c>
      <c r="AV571" s="186">
        <f t="shared" si="332"/>
        <v>0</v>
      </c>
      <c r="AW571" s="186">
        <f t="shared" si="333"/>
        <v>0</v>
      </c>
      <c r="AX571" s="186">
        <f t="shared" si="334"/>
        <v>0</v>
      </c>
      <c r="AY571" s="186">
        <f t="shared" si="335"/>
        <v>0</v>
      </c>
      <c r="AZ571" s="186">
        <f t="shared" si="336"/>
        <v>0</v>
      </c>
      <c r="BA571" s="186">
        <f t="shared" si="337"/>
        <v>0</v>
      </c>
      <c r="BB571" s="186">
        <f t="shared" si="338"/>
        <v>0</v>
      </c>
      <c r="BC571" s="186">
        <f t="shared" si="339"/>
        <v>0</v>
      </c>
    </row>
    <row r="572" spans="2:55" x14ac:dyDescent="0.3">
      <c r="B572" s="24">
        <v>567</v>
      </c>
      <c r="C572" s="34"/>
      <c r="D572" s="34"/>
      <c r="E572" s="34"/>
      <c r="F572" s="30"/>
      <c r="G572" s="34"/>
      <c r="H572" s="34"/>
      <c r="I572" s="219"/>
      <c r="J572" s="115"/>
      <c r="K572" s="115"/>
      <c r="L572" s="33"/>
      <c r="M572" s="170"/>
      <c r="N572" s="171"/>
      <c r="O572" s="171"/>
      <c r="P572" s="149">
        <f t="shared" si="340"/>
        <v>0</v>
      </c>
      <c r="Q572" s="147"/>
      <c r="R572" s="147"/>
      <c r="S572" s="147"/>
      <c r="T572" s="147"/>
      <c r="U572" s="147"/>
      <c r="V572" s="148"/>
      <c r="W572" s="149"/>
      <c r="X572" s="192"/>
      <c r="Y572" s="193"/>
      <c r="Z572" s="163"/>
      <c r="AA572" s="163"/>
      <c r="AB572" s="163"/>
      <c r="AC572" s="163"/>
      <c r="AD572" s="163"/>
      <c r="AE572" s="163"/>
      <c r="AF572" s="163"/>
      <c r="AG572" s="163"/>
      <c r="AH572" s="163"/>
      <c r="AI572" s="163"/>
      <c r="AJ572" s="163"/>
      <c r="AK572" s="163"/>
      <c r="AL572" s="154"/>
      <c r="AM572" s="47"/>
      <c r="AN572" s="149">
        <f t="shared" si="328"/>
        <v>0</v>
      </c>
      <c r="AP572" s="185">
        <f t="shared" si="341"/>
        <v>0</v>
      </c>
      <c r="AQ572" s="185">
        <f t="shared" si="342"/>
        <v>0</v>
      </c>
      <c r="AR572" s="186">
        <f t="shared" si="343"/>
        <v>0</v>
      </c>
      <c r="AS572" s="186">
        <f t="shared" si="329"/>
        <v>0</v>
      </c>
      <c r="AT572" s="186">
        <f t="shared" si="330"/>
        <v>0</v>
      </c>
      <c r="AU572" s="186">
        <f t="shared" si="331"/>
        <v>0</v>
      </c>
      <c r="AV572" s="186">
        <f t="shared" si="332"/>
        <v>0</v>
      </c>
      <c r="AW572" s="186">
        <f t="shared" si="333"/>
        <v>0</v>
      </c>
      <c r="AX572" s="186">
        <f t="shared" si="334"/>
        <v>0</v>
      </c>
      <c r="AY572" s="186">
        <f t="shared" si="335"/>
        <v>0</v>
      </c>
      <c r="AZ572" s="186">
        <f t="shared" si="336"/>
        <v>0</v>
      </c>
      <c r="BA572" s="186">
        <f t="shared" si="337"/>
        <v>0</v>
      </c>
      <c r="BB572" s="186">
        <f t="shared" si="338"/>
        <v>0</v>
      </c>
      <c r="BC572" s="186">
        <f t="shared" si="339"/>
        <v>0</v>
      </c>
    </row>
    <row r="573" spans="2:55" x14ac:dyDescent="0.3">
      <c r="B573" s="24">
        <v>568</v>
      </c>
      <c r="C573" s="34"/>
      <c r="D573" s="34"/>
      <c r="E573" s="34"/>
      <c r="F573" s="30"/>
      <c r="G573" s="34"/>
      <c r="H573" s="34"/>
      <c r="I573" s="219"/>
      <c r="J573" s="115"/>
      <c r="K573" s="115"/>
      <c r="L573" s="33"/>
      <c r="M573" s="170"/>
      <c r="N573" s="171"/>
      <c r="O573" s="171"/>
      <c r="P573" s="149">
        <f t="shared" si="340"/>
        <v>0</v>
      </c>
      <c r="Q573" s="147"/>
      <c r="R573" s="147"/>
      <c r="S573" s="147"/>
      <c r="T573" s="147"/>
      <c r="U573" s="147"/>
      <c r="V573" s="148"/>
      <c r="W573" s="149"/>
      <c r="X573" s="192"/>
      <c r="Y573" s="193"/>
      <c r="Z573" s="163"/>
      <c r="AA573" s="163"/>
      <c r="AB573" s="163"/>
      <c r="AC573" s="163"/>
      <c r="AD573" s="163"/>
      <c r="AE573" s="163"/>
      <c r="AF573" s="163"/>
      <c r="AG573" s="163"/>
      <c r="AH573" s="163"/>
      <c r="AI573" s="163"/>
      <c r="AJ573" s="163"/>
      <c r="AK573" s="163"/>
      <c r="AL573" s="154"/>
      <c r="AM573" s="47"/>
      <c r="AN573" s="149">
        <f t="shared" si="328"/>
        <v>0</v>
      </c>
      <c r="AP573" s="185">
        <f t="shared" si="341"/>
        <v>0</v>
      </c>
      <c r="AQ573" s="185">
        <f t="shared" si="342"/>
        <v>0</v>
      </c>
      <c r="AR573" s="186">
        <f t="shared" si="343"/>
        <v>0</v>
      </c>
      <c r="AS573" s="186">
        <f t="shared" si="329"/>
        <v>0</v>
      </c>
      <c r="AT573" s="186">
        <f t="shared" si="330"/>
        <v>0</v>
      </c>
      <c r="AU573" s="186">
        <f t="shared" si="331"/>
        <v>0</v>
      </c>
      <c r="AV573" s="186">
        <f t="shared" si="332"/>
        <v>0</v>
      </c>
      <c r="AW573" s="186">
        <f t="shared" si="333"/>
        <v>0</v>
      </c>
      <c r="AX573" s="186">
        <f t="shared" si="334"/>
        <v>0</v>
      </c>
      <c r="AY573" s="186">
        <f t="shared" si="335"/>
        <v>0</v>
      </c>
      <c r="AZ573" s="186">
        <f t="shared" si="336"/>
        <v>0</v>
      </c>
      <c r="BA573" s="186">
        <f t="shared" si="337"/>
        <v>0</v>
      </c>
      <c r="BB573" s="186">
        <f t="shared" si="338"/>
        <v>0</v>
      </c>
      <c r="BC573" s="186">
        <f t="shared" si="339"/>
        <v>0</v>
      </c>
    </row>
    <row r="574" spans="2:55" x14ac:dyDescent="0.3">
      <c r="B574" s="25">
        <v>569</v>
      </c>
      <c r="C574" s="34"/>
      <c r="D574" s="34"/>
      <c r="E574" s="34"/>
      <c r="F574" s="30"/>
      <c r="G574" s="34"/>
      <c r="H574" s="34"/>
      <c r="I574" s="219"/>
      <c r="J574" s="115"/>
      <c r="K574" s="115"/>
      <c r="L574" s="33"/>
      <c r="M574" s="170"/>
      <c r="N574" s="171"/>
      <c r="O574" s="171"/>
      <c r="P574" s="149">
        <f t="shared" si="340"/>
        <v>0</v>
      </c>
      <c r="Q574" s="147"/>
      <c r="R574" s="147"/>
      <c r="S574" s="147"/>
      <c r="T574" s="147"/>
      <c r="U574" s="147"/>
      <c r="V574" s="148"/>
      <c r="W574" s="149"/>
      <c r="X574" s="192"/>
      <c r="Y574" s="193"/>
      <c r="Z574" s="163"/>
      <c r="AA574" s="163"/>
      <c r="AB574" s="163"/>
      <c r="AC574" s="163"/>
      <c r="AD574" s="163"/>
      <c r="AE574" s="163"/>
      <c r="AF574" s="163"/>
      <c r="AG574" s="163"/>
      <c r="AH574" s="163"/>
      <c r="AI574" s="163"/>
      <c r="AJ574" s="163"/>
      <c r="AK574" s="163"/>
      <c r="AL574" s="154"/>
      <c r="AM574" s="47"/>
      <c r="AN574" s="149">
        <f t="shared" si="328"/>
        <v>0</v>
      </c>
      <c r="AP574" s="185">
        <f t="shared" si="341"/>
        <v>0</v>
      </c>
      <c r="AQ574" s="185">
        <f t="shared" si="342"/>
        <v>0</v>
      </c>
      <c r="AR574" s="186">
        <f t="shared" si="343"/>
        <v>0</v>
      </c>
      <c r="AS574" s="186">
        <f t="shared" si="329"/>
        <v>0</v>
      </c>
      <c r="AT574" s="186">
        <f t="shared" si="330"/>
        <v>0</v>
      </c>
      <c r="AU574" s="186">
        <f t="shared" si="331"/>
        <v>0</v>
      </c>
      <c r="AV574" s="186">
        <f t="shared" si="332"/>
        <v>0</v>
      </c>
      <c r="AW574" s="186">
        <f t="shared" si="333"/>
        <v>0</v>
      </c>
      <c r="AX574" s="186">
        <f t="shared" si="334"/>
        <v>0</v>
      </c>
      <c r="AY574" s="186">
        <f t="shared" si="335"/>
        <v>0</v>
      </c>
      <c r="AZ574" s="186">
        <f t="shared" si="336"/>
        <v>0</v>
      </c>
      <c r="BA574" s="186">
        <f t="shared" si="337"/>
        <v>0</v>
      </c>
      <c r="BB574" s="186">
        <f t="shared" si="338"/>
        <v>0</v>
      </c>
      <c r="BC574" s="186">
        <f t="shared" si="339"/>
        <v>0</v>
      </c>
    </row>
    <row r="575" spans="2:55" x14ac:dyDescent="0.3">
      <c r="B575" s="24">
        <v>570</v>
      </c>
      <c r="C575" s="34"/>
      <c r="D575" s="34"/>
      <c r="E575" s="34"/>
      <c r="F575" s="30"/>
      <c r="G575" s="34"/>
      <c r="H575" s="34"/>
      <c r="I575" s="219"/>
      <c r="J575" s="117"/>
      <c r="K575" s="117"/>
      <c r="L575" s="36"/>
      <c r="M575" s="228"/>
      <c r="N575" s="171"/>
      <c r="O575" s="171"/>
      <c r="P575" s="149">
        <f t="shared" si="340"/>
        <v>0</v>
      </c>
      <c r="Q575" s="147"/>
      <c r="R575" s="147"/>
      <c r="S575" s="147"/>
      <c r="T575" s="147"/>
      <c r="U575" s="147"/>
      <c r="V575" s="148"/>
      <c r="W575" s="149"/>
      <c r="X575" s="197"/>
      <c r="Y575" s="198"/>
      <c r="Z575" s="199"/>
      <c r="AA575" s="199"/>
      <c r="AB575" s="199"/>
      <c r="AC575" s="199"/>
      <c r="AD575" s="199"/>
      <c r="AE575" s="199"/>
      <c r="AF575" s="199"/>
      <c r="AG575" s="199"/>
      <c r="AH575" s="199"/>
      <c r="AI575" s="199"/>
      <c r="AJ575" s="199"/>
      <c r="AK575" s="199"/>
      <c r="AL575" s="154"/>
      <c r="AM575" s="49"/>
      <c r="AN575" s="149">
        <f t="shared" si="328"/>
        <v>0</v>
      </c>
      <c r="AP575" s="185">
        <f t="shared" si="341"/>
        <v>0</v>
      </c>
      <c r="AQ575" s="185">
        <f t="shared" si="342"/>
        <v>0</v>
      </c>
      <c r="AR575" s="186">
        <f t="shared" si="343"/>
        <v>0</v>
      </c>
      <c r="AS575" s="186">
        <f t="shared" si="329"/>
        <v>0</v>
      </c>
      <c r="AT575" s="186">
        <f t="shared" si="330"/>
        <v>0</v>
      </c>
      <c r="AU575" s="186">
        <f t="shared" si="331"/>
        <v>0</v>
      </c>
      <c r="AV575" s="186">
        <f t="shared" si="332"/>
        <v>0</v>
      </c>
      <c r="AW575" s="186">
        <f t="shared" si="333"/>
        <v>0</v>
      </c>
      <c r="AX575" s="186">
        <f t="shared" si="334"/>
        <v>0</v>
      </c>
      <c r="AY575" s="186">
        <f t="shared" si="335"/>
        <v>0</v>
      </c>
      <c r="AZ575" s="186">
        <f t="shared" si="336"/>
        <v>0</v>
      </c>
      <c r="BA575" s="186">
        <f t="shared" si="337"/>
        <v>0</v>
      </c>
      <c r="BB575" s="186">
        <f t="shared" si="338"/>
        <v>0</v>
      </c>
      <c r="BC575" s="186">
        <f t="shared" si="339"/>
        <v>0</v>
      </c>
    </row>
    <row r="576" spans="2:55" x14ac:dyDescent="0.3">
      <c r="B576" s="24">
        <v>571</v>
      </c>
      <c r="C576" s="34"/>
      <c r="D576" s="34"/>
      <c r="E576" s="34"/>
      <c r="F576" s="30"/>
      <c r="G576" s="34"/>
      <c r="H576" s="34"/>
      <c r="I576" s="219"/>
      <c r="J576" s="115"/>
      <c r="K576" s="115"/>
      <c r="L576" s="33"/>
      <c r="M576" s="170"/>
      <c r="N576" s="171"/>
      <c r="O576" s="171"/>
      <c r="P576" s="149">
        <f t="shared" si="340"/>
        <v>0</v>
      </c>
      <c r="Q576" s="147"/>
      <c r="R576" s="147"/>
      <c r="S576" s="147"/>
      <c r="T576" s="147"/>
      <c r="U576" s="147"/>
      <c r="V576" s="148"/>
      <c r="W576" s="149"/>
      <c r="X576" s="192"/>
      <c r="Y576" s="193"/>
      <c r="Z576" s="163"/>
      <c r="AA576" s="163"/>
      <c r="AB576" s="163"/>
      <c r="AC576" s="163"/>
      <c r="AD576" s="163"/>
      <c r="AE576" s="163"/>
      <c r="AF576" s="163"/>
      <c r="AG576" s="163"/>
      <c r="AH576" s="163"/>
      <c r="AI576" s="163"/>
      <c r="AJ576" s="163"/>
      <c r="AK576" s="163"/>
      <c r="AL576" s="154"/>
      <c r="AM576" s="47"/>
      <c r="AN576" s="149">
        <f t="shared" si="328"/>
        <v>0</v>
      </c>
      <c r="AP576" s="185">
        <f t="shared" si="341"/>
        <v>0</v>
      </c>
      <c r="AQ576" s="185">
        <f t="shared" si="342"/>
        <v>0</v>
      </c>
      <c r="AR576" s="186">
        <f t="shared" si="343"/>
        <v>0</v>
      </c>
      <c r="AS576" s="186">
        <f t="shared" si="329"/>
        <v>0</v>
      </c>
      <c r="AT576" s="186">
        <f t="shared" si="330"/>
        <v>0</v>
      </c>
      <c r="AU576" s="186">
        <f t="shared" si="331"/>
        <v>0</v>
      </c>
      <c r="AV576" s="186">
        <f t="shared" si="332"/>
        <v>0</v>
      </c>
      <c r="AW576" s="186">
        <f t="shared" si="333"/>
        <v>0</v>
      </c>
      <c r="AX576" s="186">
        <f t="shared" si="334"/>
        <v>0</v>
      </c>
      <c r="AY576" s="186">
        <f t="shared" si="335"/>
        <v>0</v>
      </c>
      <c r="AZ576" s="186">
        <f t="shared" si="336"/>
        <v>0</v>
      </c>
      <c r="BA576" s="186">
        <f t="shared" si="337"/>
        <v>0</v>
      </c>
      <c r="BB576" s="186">
        <f t="shared" si="338"/>
        <v>0</v>
      </c>
      <c r="BC576" s="186">
        <f t="shared" si="339"/>
        <v>0</v>
      </c>
    </row>
    <row r="577" spans="2:55" x14ac:dyDescent="0.3">
      <c r="B577" s="25">
        <v>572</v>
      </c>
      <c r="C577" s="34"/>
      <c r="D577" s="34"/>
      <c r="E577" s="34"/>
      <c r="F577" s="30"/>
      <c r="G577" s="34"/>
      <c r="H577" s="34"/>
      <c r="I577" s="219"/>
      <c r="J577" s="115"/>
      <c r="K577" s="115"/>
      <c r="L577" s="33"/>
      <c r="M577" s="170"/>
      <c r="N577" s="171"/>
      <c r="O577" s="171"/>
      <c r="P577" s="149">
        <f t="shared" si="340"/>
        <v>0</v>
      </c>
      <c r="Q577" s="147"/>
      <c r="R577" s="147"/>
      <c r="S577" s="147"/>
      <c r="T577" s="147"/>
      <c r="U577" s="147"/>
      <c r="V577" s="148"/>
      <c r="W577" s="149"/>
      <c r="X577" s="192"/>
      <c r="Y577" s="193"/>
      <c r="Z577" s="163"/>
      <c r="AA577" s="163"/>
      <c r="AB577" s="163"/>
      <c r="AC577" s="163"/>
      <c r="AD577" s="163"/>
      <c r="AE577" s="163"/>
      <c r="AF577" s="163"/>
      <c r="AG577" s="163"/>
      <c r="AH577" s="163"/>
      <c r="AI577" s="163"/>
      <c r="AJ577" s="163"/>
      <c r="AK577" s="163"/>
      <c r="AL577" s="154"/>
      <c r="AM577" s="47"/>
      <c r="AN577" s="149">
        <f t="shared" si="328"/>
        <v>0</v>
      </c>
      <c r="AP577" s="185">
        <f t="shared" si="341"/>
        <v>0</v>
      </c>
      <c r="AQ577" s="185">
        <f t="shared" si="342"/>
        <v>0</v>
      </c>
      <c r="AR577" s="186">
        <f t="shared" si="343"/>
        <v>0</v>
      </c>
      <c r="AS577" s="186">
        <f t="shared" si="329"/>
        <v>0</v>
      </c>
      <c r="AT577" s="186">
        <f t="shared" si="330"/>
        <v>0</v>
      </c>
      <c r="AU577" s="186">
        <f t="shared" si="331"/>
        <v>0</v>
      </c>
      <c r="AV577" s="186">
        <f t="shared" si="332"/>
        <v>0</v>
      </c>
      <c r="AW577" s="186">
        <f t="shared" si="333"/>
        <v>0</v>
      </c>
      <c r="AX577" s="186">
        <f t="shared" si="334"/>
        <v>0</v>
      </c>
      <c r="AY577" s="186">
        <f t="shared" si="335"/>
        <v>0</v>
      </c>
      <c r="AZ577" s="186">
        <f t="shared" si="336"/>
        <v>0</v>
      </c>
      <c r="BA577" s="186">
        <f t="shared" si="337"/>
        <v>0</v>
      </c>
      <c r="BB577" s="186">
        <f t="shared" si="338"/>
        <v>0</v>
      </c>
      <c r="BC577" s="186">
        <f t="shared" si="339"/>
        <v>0</v>
      </c>
    </row>
    <row r="578" spans="2:55" x14ac:dyDescent="0.3">
      <c r="B578" s="24">
        <v>573</v>
      </c>
      <c r="C578" s="34"/>
      <c r="D578" s="34"/>
      <c r="E578" s="34"/>
      <c r="F578" s="30"/>
      <c r="G578" s="34"/>
      <c r="H578" s="34"/>
      <c r="I578" s="219"/>
      <c r="J578" s="115"/>
      <c r="K578" s="115"/>
      <c r="L578" s="33"/>
      <c r="M578" s="170"/>
      <c r="N578" s="171"/>
      <c r="O578" s="171"/>
      <c r="P578" s="149">
        <f t="shared" si="340"/>
        <v>0</v>
      </c>
      <c r="Q578" s="147"/>
      <c r="R578" s="147"/>
      <c r="S578" s="147"/>
      <c r="T578" s="147"/>
      <c r="U578" s="147"/>
      <c r="V578" s="148"/>
      <c r="W578" s="149"/>
      <c r="X578" s="192"/>
      <c r="Y578" s="193"/>
      <c r="Z578" s="163"/>
      <c r="AA578" s="163"/>
      <c r="AB578" s="163"/>
      <c r="AC578" s="163"/>
      <c r="AD578" s="163"/>
      <c r="AE578" s="163"/>
      <c r="AF578" s="163"/>
      <c r="AG578" s="163"/>
      <c r="AH578" s="163"/>
      <c r="AI578" s="163"/>
      <c r="AJ578" s="163"/>
      <c r="AK578" s="163"/>
      <c r="AL578" s="154" t="str">
        <f t="shared" ref="AL578:AL583" si="344">IF(SUM(Z578:AK578)=0,"",SUM(Z578:AK578))</f>
        <v/>
      </c>
      <c r="AM578" s="47"/>
      <c r="AN578" s="149">
        <f t="shared" si="328"/>
        <v>0</v>
      </c>
      <c r="AP578" s="185">
        <f t="shared" si="341"/>
        <v>0</v>
      </c>
      <c r="AQ578" s="185">
        <f t="shared" si="342"/>
        <v>0</v>
      </c>
      <c r="AR578" s="186">
        <f t="shared" si="343"/>
        <v>0</v>
      </c>
      <c r="AS578" s="186">
        <f t="shared" si="329"/>
        <v>0</v>
      </c>
      <c r="AT578" s="186">
        <f t="shared" si="330"/>
        <v>0</v>
      </c>
      <c r="AU578" s="186">
        <f t="shared" si="331"/>
        <v>0</v>
      </c>
      <c r="AV578" s="186">
        <f t="shared" si="332"/>
        <v>0</v>
      </c>
      <c r="AW578" s="186">
        <f t="shared" si="333"/>
        <v>0</v>
      </c>
      <c r="AX578" s="186">
        <f t="shared" si="334"/>
        <v>0</v>
      </c>
      <c r="AY578" s="186">
        <f t="shared" si="335"/>
        <v>0</v>
      </c>
      <c r="AZ578" s="186">
        <f t="shared" si="336"/>
        <v>0</v>
      </c>
      <c r="BA578" s="186">
        <f t="shared" si="337"/>
        <v>0</v>
      </c>
      <c r="BB578" s="186">
        <f t="shared" si="338"/>
        <v>0</v>
      </c>
      <c r="BC578" s="186">
        <f t="shared" si="339"/>
        <v>0</v>
      </c>
    </row>
    <row r="579" spans="2:55" x14ac:dyDescent="0.3">
      <c r="B579" s="24">
        <v>574</v>
      </c>
      <c r="C579" s="34"/>
      <c r="D579" s="34"/>
      <c r="E579" s="34"/>
      <c r="F579" s="30"/>
      <c r="G579" s="34"/>
      <c r="H579" s="34"/>
      <c r="I579" s="219"/>
      <c r="J579" s="115"/>
      <c r="K579" s="115"/>
      <c r="L579" s="33"/>
      <c r="M579" s="170"/>
      <c r="N579" s="171"/>
      <c r="O579" s="171"/>
      <c r="P579" s="149">
        <f t="shared" si="340"/>
        <v>0</v>
      </c>
      <c r="Q579" s="147"/>
      <c r="R579" s="147"/>
      <c r="S579" s="147"/>
      <c r="T579" s="147"/>
      <c r="U579" s="147"/>
      <c r="V579" s="148"/>
      <c r="W579" s="149"/>
      <c r="X579" s="192"/>
      <c r="Y579" s="193"/>
      <c r="Z579" s="163"/>
      <c r="AA579" s="163"/>
      <c r="AB579" s="163"/>
      <c r="AC579" s="163"/>
      <c r="AD579" s="163"/>
      <c r="AE579" s="163"/>
      <c r="AF579" s="163"/>
      <c r="AG579" s="163"/>
      <c r="AH579" s="163"/>
      <c r="AI579" s="163"/>
      <c r="AJ579" s="163"/>
      <c r="AK579" s="163"/>
      <c r="AL579" s="154" t="str">
        <f t="shared" si="344"/>
        <v/>
      </c>
      <c r="AM579" s="47"/>
      <c r="AN579" s="149">
        <f t="shared" si="328"/>
        <v>0</v>
      </c>
      <c r="AP579" s="185">
        <f t="shared" si="341"/>
        <v>0</v>
      </c>
      <c r="AQ579" s="185">
        <f t="shared" si="342"/>
        <v>0</v>
      </c>
      <c r="AR579" s="186">
        <f t="shared" si="343"/>
        <v>0</v>
      </c>
      <c r="AS579" s="186">
        <f t="shared" si="329"/>
        <v>0</v>
      </c>
      <c r="AT579" s="186">
        <f t="shared" si="330"/>
        <v>0</v>
      </c>
      <c r="AU579" s="186">
        <f t="shared" si="331"/>
        <v>0</v>
      </c>
      <c r="AV579" s="186">
        <f t="shared" si="332"/>
        <v>0</v>
      </c>
      <c r="AW579" s="186">
        <f t="shared" si="333"/>
        <v>0</v>
      </c>
      <c r="AX579" s="186">
        <f t="shared" si="334"/>
        <v>0</v>
      </c>
      <c r="AY579" s="186">
        <f t="shared" si="335"/>
        <v>0</v>
      </c>
      <c r="AZ579" s="186">
        <f t="shared" si="336"/>
        <v>0</v>
      </c>
      <c r="BA579" s="186">
        <f t="shared" si="337"/>
        <v>0</v>
      </c>
      <c r="BB579" s="186">
        <f t="shared" si="338"/>
        <v>0</v>
      </c>
      <c r="BC579" s="186">
        <f t="shared" si="339"/>
        <v>0</v>
      </c>
    </row>
    <row r="580" spans="2:55" x14ac:dyDescent="0.3">
      <c r="B580" s="25">
        <v>575</v>
      </c>
      <c r="C580" s="34"/>
      <c r="D580" s="34"/>
      <c r="E580" s="34"/>
      <c r="F580" s="30"/>
      <c r="G580" s="34"/>
      <c r="H580" s="34"/>
      <c r="I580" s="219"/>
      <c r="J580" s="115"/>
      <c r="K580" s="115"/>
      <c r="L580" s="33"/>
      <c r="M580" s="170"/>
      <c r="N580" s="171"/>
      <c r="O580" s="171"/>
      <c r="P580" s="149">
        <f t="shared" si="340"/>
        <v>0</v>
      </c>
      <c r="Q580" s="147"/>
      <c r="R580" s="147"/>
      <c r="S580" s="147"/>
      <c r="T580" s="147"/>
      <c r="U580" s="147"/>
      <c r="V580" s="148"/>
      <c r="W580" s="149"/>
      <c r="X580" s="192"/>
      <c r="Y580" s="193"/>
      <c r="Z580" s="163"/>
      <c r="AA580" s="163"/>
      <c r="AB580" s="163"/>
      <c r="AC580" s="163"/>
      <c r="AD580" s="163"/>
      <c r="AE580" s="163"/>
      <c r="AF580" s="163"/>
      <c r="AG580" s="163"/>
      <c r="AH580" s="163"/>
      <c r="AI580" s="163"/>
      <c r="AJ580" s="163"/>
      <c r="AK580" s="163"/>
      <c r="AL580" s="154" t="str">
        <f t="shared" si="344"/>
        <v/>
      </c>
      <c r="AM580" s="47"/>
      <c r="AN580" s="149">
        <f t="shared" ref="AN580:AN643" si="345">IFERROR(O580*AL580,0)</f>
        <v>0</v>
      </c>
      <c r="AP580" s="185">
        <f t="shared" si="341"/>
        <v>0</v>
      </c>
      <c r="AQ580" s="185">
        <f t="shared" si="342"/>
        <v>0</v>
      </c>
      <c r="AR580" s="186">
        <f t="shared" si="343"/>
        <v>0</v>
      </c>
      <c r="AS580" s="186">
        <f t="shared" si="329"/>
        <v>0</v>
      </c>
      <c r="AT580" s="186">
        <f t="shared" si="330"/>
        <v>0</v>
      </c>
      <c r="AU580" s="186">
        <f t="shared" si="331"/>
        <v>0</v>
      </c>
      <c r="AV580" s="186">
        <f t="shared" si="332"/>
        <v>0</v>
      </c>
      <c r="AW580" s="186">
        <f t="shared" si="333"/>
        <v>0</v>
      </c>
      <c r="AX580" s="186">
        <f t="shared" si="334"/>
        <v>0</v>
      </c>
      <c r="AY580" s="186">
        <f t="shared" si="335"/>
        <v>0</v>
      </c>
      <c r="AZ580" s="186">
        <f t="shared" si="336"/>
        <v>0</v>
      </c>
      <c r="BA580" s="186">
        <f t="shared" si="337"/>
        <v>0</v>
      </c>
      <c r="BB580" s="186">
        <f t="shared" si="338"/>
        <v>0</v>
      </c>
      <c r="BC580" s="186">
        <f t="shared" si="339"/>
        <v>0</v>
      </c>
    </row>
    <row r="581" spans="2:55" x14ac:dyDescent="0.3">
      <c r="B581" s="24">
        <v>576</v>
      </c>
      <c r="C581" s="34"/>
      <c r="D581" s="34"/>
      <c r="E581" s="34"/>
      <c r="F581" s="30"/>
      <c r="G581" s="34"/>
      <c r="H581" s="34"/>
      <c r="I581" s="219"/>
      <c r="J581" s="115"/>
      <c r="K581" s="115"/>
      <c r="L581" s="33"/>
      <c r="M581" s="170"/>
      <c r="N581" s="171"/>
      <c r="O581" s="171"/>
      <c r="P581" s="149">
        <f t="shared" si="340"/>
        <v>0</v>
      </c>
      <c r="Q581" s="147"/>
      <c r="R581" s="147"/>
      <c r="S581" s="147"/>
      <c r="T581" s="147"/>
      <c r="U581" s="147"/>
      <c r="V581" s="148"/>
      <c r="W581" s="149"/>
      <c r="X581" s="192"/>
      <c r="Y581" s="193"/>
      <c r="Z581" s="163"/>
      <c r="AA581" s="163"/>
      <c r="AB581" s="163"/>
      <c r="AC581" s="163"/>
      <c r="AD581" s="163"/>
      <c r="AE581" s="163"/>
      <c r="AF581" s="163"/>
      <c r="AG581" s="163"/>
      <c r="AH581" s="163"/>
      <c r="AI581" s="163"/>
      <c r="AJ581" s="163"/>
      <c r="AK581" s="163"/>
      <c r="AL581" s="154" t="str">
        <f t="shared" si="344"/>
        <v/>
      </c>
      <c r="AM581" s="47"/>
      <c r="AN581" s="149">
        <f t="shared" si="345"/>
        <v>0</v>
      </c>
      <c r="AP581" s="185">
        <f t="shared" si="341"/>
        <v>0</v>
      </c>
      <c r="AQ581" s="185">
        <f t="shared" si="342"/>
        <v>0</v>
      </c>
      <c r="AR581" s="186">
        <f t="shared" si="343"/>
        <v>0</v>
      </c>
      <c r="AS581" s="186">
        <f t="shared" si="329"/>
        <v>0</v>
      </c>
      <c r="AT581" s="186">
        <f t="shared" si="330"/>
        <v>0</v>
      </c>
      <c r="AU581" s="186">
        <f t="shared" si="331"/>
        <v>0</v>
      </c>
      <c r="AV581" s="186">
        <f t="shared" si="332"/>
        <v>0</v>
      </c>
      <c r="AW581" s="186">
        <f t="shared" si="333"/>
        <v>0</v>
      </c>
      <c r="AX581" s="186">
        <f t="shared" si="334"/>
        <v>0</v>
      </c>
      <c r="AY581" s="186">
        <f t="shared" si="335"/>
        <v>0</v>
      </c>
      <c r="AZ581" s="186">
        <f t="shared" si="336"/>
        <v>0</v>
      </c>
      <c r="BA581" s="186">
        <f t="shared" si="337"/>
        <v>0</v>
      </c>
      <c r="BB581" s="186">
        <f t="shared" si="338"/>
        <v>0</v>
      </c>
      <c r="BC581" s="186">
        <f t="shared" si="339"/>
        <v>0</v>
      </c>
    </row>
    <row r="582" spans="2:55" x14ac:dyDescent="0.3">
      <c r="B582" s="24">
        <v>577</v>
      </c>
      <c r="C582" s="34"/>
      <c r="D582" s="34"/>
      <c r="E582" s="34"/>
      <c r="F582" s="30"/>
      <c r="G582" s="34"/>
      <c r="H582" s="34"/>
      <c r="I582" s="219"/>
      <c r="J582" s="115"/>
      <c r="K582" s="115"/>
      <c r="L582" s="33"/>
      <c r="M582" s="170"/>
      <c r="N582" s="171"/>
      <c r="O582" s="171"/>
      <c r="P582" s="149">
        <f t="shared" si="340"/>
        <v>0</v>
      </c>
      <c r="Q582" s="147"/>
      <c r="R582" s="147"/>
      <c r="S582" s="147"/>
      <c r="T582" s="147"/>
      <c r="U582" s="147"/>
      <c r="V582" s="148"/>
      <c r="W582" s="149"/>
      <c r="X582" s="192"/>
      <c r="Y582" s="193"/>
      <c r="Z582" s="163"/>
      <c r="AA582" s="163"/>
      <c r="AB582" s="163"/>
      <c r="AC582" s="163"/>
      <c r="AD582" s="163"/>
      <c r="AE582" s="163"/>
      <c r="AF582" s="163"/>
      <c r="AG582" s="163"/>
      <c r="AH582" s="163"/>
      <c r="AI582" s="163"/>
      <c r="AJ582" s="163"/>
      <c r="AK582" s="163"/>
      <c r="AL582" s="154" t="str">
        <f t="shared" si="344"/>
        <v/>
      </c>
      <c r="AM582" s="47"/>
      <c r="AN582" s="149">
        <f t="shared" si="345"/>
        <v>0</v>
      </c>
      <c r="AP582" s="185">
        <f t="shared" si="341"/>
        <v>0</v>
      </c>
      <c r="AQ582" s="185">
        <f t="shared" si="342"/>
        <v>0</v>
      </c>
      <c r="AR582" s="186">
        <f t="shared" si="343"/>
        <v>0</v>
      </c>
      <c r="AS582" s="186">
        <f t="shared" si="329"/>
        <v>0</v>
      </c>
      <c r="AT582" s="186">
        <f t="shared" si="330"/>
        <v>0</v>
      </c>
      <c r="AU582" s="186">
        <f t="shared" si="331"/>
        <v>0</v>
      </c>
      <c r="AV582" s="186">
        <f t="shared" si="332"/>
        <v>0</v>
      </c>
      <c r="AW582" s="186">
        <f t="shared" si="333"/>
        <v>0</v>
      </c>
      <c r="AX582" s="186">
        <f t="shared" si="334"/>
        <v>0</v>
      </c>
      <c r="AY582" s="186">
        <f t="shared" si="335"/>
        <v>0</v>
      </c>
      <c r="AZ582" s="186">
        <f t="shared" si="336"/>
        <v>0</v>
      </c>
      <c r="BA582" s="186">
        <f t="shared" si="337"/>
        <v>0</v>
      </c>
      <c r="BB582" s="186">
        <f t="shared" si="338"/>
        <v>0</v>
      </c>
      <c r="BC582" s="186">
        <f t="shared" si="339"/>
        <v>0</v>
      </c>
    </row>
    <row r="583" spans="2:55" x14ac:dyDescent="0.3">
      <c r="B583" s="25">
        <v>578</v>
      </c>
      <c r="C583" s="34"/>
      <c r="D583" s="34"/>
      <c r="E583" s="34"/>
      <c r="F583" s="30"/>
      <c r="G583" s="34"/>
      <c r="H583" s="34"/>
      <c r="I583" s="219"/>
      <c r="J583" s="115"/>
      <c r="K583" s="115"/>
      <c r="L583" s="33"/>
      <c r="M583" s="170"/>
      <c r="N583" s="171"/>
      <c r="O583" s="171"/>
      <c r="P583" s="149">
        <f t="shared" si="340"/>
        <v>0</v>
      </c>
      <c r="Q583" s="147"/>
      <c r="R583" s="147"/>
      <c r="S583" s="147"/>
      <c r="T583" s="147"/>
      <c r="U583" s="147"/>
      <c r="V583" s="148"/>
      <c r="W583" s="149"/>
      <c r="X583" s="192"/>
      <c r="Y583" s="193"/>
      <c r="Z583" s="163"/>
      <c r="AA583" s="163"/>
      <c r="AB583" s="163"/>
      <c r="AC583" s="163"/>
      <c r="AD583" s="163"/>
      <c r="AE583" s="163"/>
      <c r="AF583" s="163"/>
      <c r="AG583" s="163"/>
      <c r="AH583" s="163"/>
      <c r="AI583" s="163"/>
      <c r="AJ583" s="163"/>
      <c r="AK583" s="163"/>
      <c r="AL583" s="154" t="str">
        <f t="shared" si="344"/>
        <v/>
      </c>
      <c r="AM583" s="47"/>
      <c r="AN583" s="149">
        <f t="shared" si="345"/>
        <v>0</v>
      </c>
      <c r="AP583" s="185">
        <f t="shared" si="341"/>
        <v>0</v>
      </c>
      <c r="AQ583" s="185">
        <f t="shared" si="342"/>
        <v>0</v>
      </c>
      <c r="AR583" s="186">
        <f t="shared" si="343"/>
        <v>0</v>
      </c>
      <c r="AS583" s="186">
        <f t="shared" si="329"/>
        <v>0</v>
      </c>
      <c r="AT583" s="186">
        <f t="shared" si="330"/>
        <v>0</v>
      </c>
      <c r="AU583" s="186">
        <f t="shared" si="331"/>
        <v>0</v>
      </c>
      <c r="AV583" s="186">
        <f t="shared" si="332"/>
        <v>0</v>
      </c>
      <c r="AW583" s="186">
        <f t="shared" si="333"/>
        <v>0</v>
      </c>
      <c r="AX583" s="186">
        <f t="shared" si="334"/>
        <v>0</v>
      </c>
      <c r="AY583" s="186">
        <f t="shared" si="335"/>
        <v>0</v>
      </c>
      <c r="AZ583" s="186">
        <f t="shared" si="336"/>
        <v>0</v>
      </c>
      <c r="BA583" s="186">
        <f t="shared" si="337"/>
        <v>0</v>
      </c>
      <c r="BB583" s="186">
        <f t="shared" si="338"/>
        <v>0</v>
      </c>
      <c r="BC583" s="186">
        <f t="shared" si="339"/>
        <v>0</v>
      </c>
    </row>
    <row r="584" spans="2:55" x14ac:dyDescent="0.3">
      <c r="B584" s="24">
        <v>579</v>
      </c>
      <c r="C584" s="34"/>
      <c r="D584" s="34"/>
      <c r="E584" s="34"/>
      <c r="F584" s="30"/>
      <c r="G584" s="34"/>
      <c r="H584" s="34"/>
      <c r="I584" s="219"/>
      <c r="J584" s="115"/>
      <c r="K584" s="115"/>
      <c r="L584" s="33"/>
      <c r="M584" s="170"/>
      <c r="N584" s="171"/>
      <c r="O584" s="171"/>
      <c r="P584" s="149">
        <f t="shared" si="340"/>
        <v>0</v>
      </c>
      <c r="Q584" s="147"/>
      <c r="R584" s="147"/>
      <c r="S584" s="147"/>
      <c r="T584" s="147"/>
      <c r="U584" s="147"/>
      <c r="V584" s="148"/>
      <c r="W584" s="149"/>
      <c r="X584" s="192"/>
      <c r="Y584" s="193"/>
      <c r="Z584" s="163"/>
      <c r="AA584" s="163"/>
      <c r="AB584" s="163"/>
      <c r="AC584" s="163"/>
      <c r="AD584" s="163"/>
      <c r="AE584" s="163"/>
      <c r="AF584" s="163"/>
      <c r="AG584" s="163"/>
      <c r="AH584" s="163"/>
      <c r="AI584" s="163"/>
      <c r="AJ584" s="163"/>
      <c r="AK584" s="163"/>
      <c r="AL584" s="154"/>
      <c r="AM584" s="47"/>
      <c r="AN584" s="149">
        <f t="shared" si="345"/>
        <v>0</v>
      </c>
      <c r="AP584" s="185">
        <f t="shared" si="341"/>
        <v>0</v>
      </c>
      <c r="AQ584" s="185">
        <f t="shared" si="342"/>
        <v>0</v>
      </c>
      <c r="AR584" s="186">
        <f t="shared" si="343"/>
        <v>0</v>
      </c>
      <c r="AS584" s="186">
        <f t="shared" si="329"/>
        <v>0</v>
      </c>
      <c r="AT584" s="186">
        <f t="shared" si="330"/>
        <v>0</v>
      </c>
      <c r="AU584" s="186">
        <f t="shared" si="331"/>
        <v>0</v>
      </c>
      <c r="AV584" s="186">
        <f t="shared" si="332"/>
        <v>0</v>
      </c>
      <c r="AW584" s="186">
        <f t="shared" si="333"/>
        <v>0</v>
      </c>
      <c r="AX584" s="186">
        <f t="shared" si="334"/>
        <v>0</v>
      </c>
      <c r="AY584" s="186">
        <f t="shared" si="335"/>
        <v>0</v>
      </c>
      <c r="AZ584" s="186">
        <f t="shared" si="336"/>
        <v>0</v>
      </c>
      <c r="BA584" s="186">
        <f t="shared" si="337"/>
        <v>0</v>
      </c>
      <c r="BB584" s="186">
        <f t="shared" si="338"/>
        <v>0</v>
      </c>
      <c r="BC584" s="186">
        <f t="shared" si="339"/>
        <v>0</v>
      </c>
    </row>
    <row r="585" spans="2:55" x14ac:dyDescent="0.3">
      <c r="B585" s="24">
        <v>580</v>
      </c>
      <c r="C585" s="34"/>
      <c r="D585" s="34"/>
      <c r="E585" s="34"/>
      <c r="F585" s="30"/>
      <c r="G585" s="34"/>
      <c r="H585" s="34"/>
      <c r="I585" s="219"/>
      <c r="J585" s="115"/>
      <c r="K585" s="115"/>
      <c r="L585" s="33"/>
      <c r="M585" s="170"/>
      <c r="N585" s="171"/>
      <c r="O585" s="171"/>
      <c r="P585" s="149">
        <f t="shared" si="340"/>
        <v>0</v>
      </c>
      <c r="Q585" s="147"/>
      <c r="R585" s="147"/>
      <c r="S585" s="147"/>
      <c r="T585" s="147"/>
      <c r="U585" s="147"/>
      <c r="V585" s="148"/>
      <c r="W585" s="149"/>
      <c r="X585" s="192"/>
      <c r="Y585" s="193"/>
      <c r="Z585" s="163"/>
      <c r="AA585" s="163"/>
      <c r="AB585" s="163"/>
      <c r="AC585" s="163"/>
      <c r="AD585" s="163"/>
      <c r="AE585" s="163"/>
      <c r="AF585" s="163"/>
      <c r="AG585" s="163"/>
      <c r="AH585" s="163"/>
      <c r="AI585" s="163"/>
      <c r="AJ585" s="163"/>
      <c r="AK585" s="163"/>
      <c r="AL585" s="154"/>
      <c r="AM585" s="47"/>
      <c r="AN585" s="149">
        <f t="shared" si="345"/>
        <v>0</v>
      </c>
      <c r="AP585" s="185">
        <f t="shared" si="341"/>
        <v>0</v>
      </c>
      <c r="AQ585" s="185">
        <f t="shared" si="342"/>
        <v>0</v>
      </c>
      <c r="AR585" s="186">
        <f t="shared" si="343"/>
        <v>0</v>
      </c>
      <c r="AS585" s="186">
        <f t="shared" ref="AS585:AS648" si="346">IFERROR($Q585*AA585,0)</f>
        <v>0</v>
      </c>
      <c r="AT585" s="186">
        <f t="shared" ref="AT585:AT648" si="347">IFERROR($Q585*AB585,0)</f>
        <v>0</v>
      </c>
      <c r="AU585" s="186">
        <f t="shared" ref="AU585:AU648" si="348">IFERROR($Q585*AC585,0)</f>
        <v>0</v>
      </c>
      <c r="AV585" s="186">
        <f t="shared" ref="AV585:AV648" si="349">IFERROR($Q585*AD585,0)</f>
        <v>0</v>
      </c>
      <c r="AW585" s="186">
        <f t="shared" ref="AW585:AW648" si="350">IFERROR($Q585*AE585,0)</f>
        <v>0</v>
      </c>
      <c r="AX585" s="186">
        <f t="shared" ref="AX585:AX648" si="351">IFERROR($Q585*AF585,0)</f>
        <v>0</v>
      </c>
      <c r="AY585" s="186">
        <f t="shared" ref="AY585:AY648" si="352">IFERROR($Q585*AG585,0)</f>
        <v>0</v>
      </c>
      <c r="AZ585" s="186">
        <f t="shared" ref="AZ585:AZ648" si="353">IFERROR($Q585*AH585,0)</f>
        <v>0</v>
      </c>
      <c r="BA585" s="186">
        <f t="shared" ref="BA585:BA648" si="354">IFERROR($Q585*AI585,0)</f>
        <v>0</v>
      </c>
      <c r="BB585" s="186">
        <f t="shared" ref="BB585:BB648" si="355">IFERROR($Q585*AJ585,0)</f>
        <v>0</v>
      </c>
      <c r="BC585" s="186">
        <f t="shared" ref="BC585:BC648" si="356">IFERROR($Q585*AK585,0)</f>
        <v>0</v>
      </c>
    </row>
    <row r="586" spans="2:55" x14ac:dyDescent="0.3">
      <c r="B586" s="25">
        <v>581</v>
      </c>
      <c r="C586" s="32"/>
      <c r="D586" s="32"/>
      <c r="E586" s="32"/>
      <c r="F586" s="30"/>
      <c r="G586" s="32"/>
      <c r="H586" s="32"/>
      <c r="I586" s="219"/>
      <c r="J586" s="115"/>
      <c r="K586" s="115"/>
      <c r="L586" s="33"/>
      <c r="M586" s="170"/>
      <c r="N586" s="171"/>
      <c r="O586" s="171"/>
      <c r="P586" s="149">
        <f t="shared" ref="P586:P649" si="357">IFERROR(O586,"")</f>
        <v>0</v>
      </c>
      <c r="Q586" s="147"/>
      <c r="R586" s="147"/>
      <c r="S586" s="147"/>
      <c r="T586" s="147"/>
      <c r="U586" s="147"/>
      <c r="V586" s="148"/>
      <c r="W586" s="149"/>
      <c r="X586" s="192"/>
      <c r="Y586" s="193"/>
      <c r="Z586" s="163"/>
      <c r="AA586" s="163"/>
      <c r="AB586" s="163"/>
      <c r="AC586" s="163"/>
      <c r="AD586" s="163"/>
      <c r="AE586" s="163"/>
      <c r="AF586" s="163"/>
      <c r="AG586" s="163"/>
      <c r="AH586" s="163"/>
      <c r="AI586" s="163"/>
      <c r="AJ586" s="163"/>
      <c r="AK586" s="163"/>
      <c r="AL586" s="154"/>
      <c r="AM586" s="47"/>
      <c r="AN586" s="149">
        <f t="shared" si="345"/>
        <v>0</v>
      </c>
      <c r="AP586" s="185">
        <f t="shared" ref="AP586:AP649" si="358">F586</f>
        <v>0</v>
      </c>
      <c r="AQ586" s="185">
        <f t="shared" ref="AQ586:AQ649" si="359">G586</f>
        <v>0</v>
      </c>
      <c r="AR586" s="186">
        <f t="shared" ref="AR586:AR649" si="360">IFERROR($Q586*Z586,0)</f>
        <v>0</v>
      </c>
      <c r="AS586" s="186">
        <f t="shared" si="346"/>
        <v>0</v>
      </c>
      <c r="AT586" s="186">
        <f t="shared" si="347"/>
        <v>0</v>
      </c>
      <c r="AU586" s="186">
        <f t="shared" si="348"/>
        <v>0</v>
      </c>
      <c r="AV586" s="186">
        <f t="shared" si="349"/>
        <v>0</v>
      </c>
      <c r="AW586" s="186">
        <f t="shared" si="350"/>
        <v>0</v>
      </c>
      <c r="AX586" s="186">
        <f t="shared" si="351"/>
        <v>0</v>
      </c>
      <c r="AY586" s="186">
        <f t="shared" si="352"/>
        <v>0</v>
      </c>
      <c r="AZ586" s="186">
        <f t="shared" si="353"/>
        <v>0</v>
      </c>
      <c r="BA586" s="186">
        <f t="shared" si="354"/>
        <v>0</v>
      </c>
      <c r="BB586" s="186">
        <f t="shared" si="355"/>
        <v>0</v>
      </c>
      <c r="BC586" s="186">
        <f t="shared" si="356"/>
        <v>0</v>
      </c>
    </row>
    <row r="587" spans="2:55" x14ac:dyDescent="0.3">
      <c r="B587" s="24">
        <v>582</v>
      </c>
      <c r="C587" s="34"/>
      <c r="D587" s="34"/>
      <c r="E587" s="34"/>
      <c r="F587" s="30"/>
      <c r="G587" s="34"/>
      <c r="H587" s="34"/>
      <c r="I587" s="219"/>
      <c r="J587" s="115"/>
      <c r="K587" s="115"/>
      <c r="L587" s="33"/>
      <c r="M587" s="170"/>
      <c r="N587" s="171"/>
      <c r="O587" s="171"/>
      <c r="P587" s="149">
        <f t="shared" si="357"/>
        <v>0</v>
      </c>
      <c r="Q587" s="147"/>
      <c r="R587" s="147"/>
      <c r="S587" s="147"/>
      <c r="T587" s="147"/>
      <c r="U587" s="147"/>
      <c r="V587" s="148"/>
      <c r="W587" s="149"/>
      <c r="X587" s="192"/>
      <c r="Y587" s="193"/>
      <c r="Z587" s="163"/>
      <c r="AA587" s="163"/>
      <c r="AB587" s="163"/>
      <c r="AC587" s="163"/>
      <c r="AD587" s="163"/>
      <c r="AE587" s="163"/>
      <c r="AF587" s="163"/>
      <c r="AG587" s="163"/>
      <c r="AH587" s="163"/>
      <c r="AI587" s="163"/>
      <c r="AJ587" s="163"/>
      <c r="AK587" s="163"/>
      <c r="AL587" s="154"/>
      <c r="AM587" s="47"/>
      <c r="AN587" s="149">
        <f t="shared" si="345"/>
        <v>0</v>
      </c>
      <c r="AP587" s="185">
        <f t="shared" si="358"/>
        <v>0</v>
      </c>
      <c r="AQ587" s="185">
        <f t="shared" si="359"/>
        <v>0</v>
      </c>
      <c r="AR587" s="186">
        <f t="shared" si="360"/>
        <v>0</v>
      </c>
      <c r="AS587" s="186">
        <f t="shared" si="346"/>
        <v>0</v>
      </c>
      <c r="AT587" s="186">
        <f t="shared" si="347"/>
        <v>0</v>
      </c>
      <c r="AU587" s="186">
        <f t="shared" si="348"/>
        <v>0</v>
      </c>
      <c r="AV587" s="186">
        <f t="shared" si="349"/>
        <v>0</v>
      </c>
      <c r="AW587" s="186">
        <f t="shared" si="350"/>
        <v>0</v>
      </c>
      <c r="AX587" s="186">
        <f t="shared" si="351"/>
        <v>0</v>
      </c>
      <c r="AY587" s="186">
        <f t="shared" si="352"/>
        <v>0</v>
      </c>
      <c r="AZ587" s="186">
        <f t="shared" si="353"/>
        <v>0</v>
      </c>
      <c r="BA587" s="186">
        <f t="shared" si="354"/>
        <v>0</v>
      </c>
      <c r="BB587" s="186">
        <f t="shared" si="355"/>
        <v>0</v>
      </c>
      <c r="BC587" s="186">
        <f t="shared" si="356"/>
        <v>0</v>
      </c>
    </row>
    <row r="588" spans="2:55" x14ac:dyDescent="0.3">
      <c r="B588" s="24">
        <v>583</v>
      </c>
      <c r="C588" s="34"/>
      <c r="D588" s="34"/>
      <c r="E588" s="34"/>
      <c r="F588" s="30"/>
      <c r="G588" s="34"/>
      <c r="H588" s="34"/>
      <c r="I588" s="219"/>
      <c r="J588" s="115"/>
      <c r="K588" s="115"/>
      <c r="L588" s="33"/>
      <c r="M588" s="170"/>
      <c r="N588" s="171"/>
      <c r="O588" s="171"/>
      <c r="P588" s="149">
        <f t="shared" si="357"/>
        <v>0</v>
      </c>
      <c r="Q588" s="147"/>
      <c r="R588" s="147"/>
      <c r="S588" s="147"/>
      <c r="T588" s="147"/>
      <c r="U588" s="147"/>
      <c r="V588" s="148"/>
      <c r="W588" s="149"/>
      <c r="X588" s="192"/>
      <c r="Y588" s="193"/>
      <c r="Z588" s="163"/>
      <c r="AA588" s="163"/>
      <c r="AB588" s="163"/>
      <c r="AC588" s="163"/>
      <c r="AD588" s="163"/>
      <c r="AE588" s="163"/>
      <c r="AF588" s="163"/>
      <c r="AG588" s="163"/>
      <c r="AH588" s="163"/>
      <c r="AI588" s="163"/>
      <c r="AJ588" s="163"/>
      <c r="AK588" s="163"/>
      <c r="AL588" s="154"/>
      <c r="AM588" s="47"/>
      <c r="AN588" s="149">
        <f t="shared" si="345"/>
        <v>0</v>
      </c>
      <c r="AP588" s="185">
        <f t="shared" si="358"/>
        <v>0</v>
      </c>
      <c r="AQ588" s="185">
        <f t="shared" si="359"/>
        <v>0</v>
      </c>
      <c r="AR588" s="186">
        <f t="shared" si="360"/>
        <v>0</v>
      </c>
      <c r="AS588" s="186">
        <f t="shared" si="346"/>
        <v>0</v>
      </c>
      <c r="AT588" s="186">
        <f t="shared" si="347"/>
        <v>0</v>
      </c>
      <c r="AU588" s="186">
        <f t="shared" si="348"/>
        <v>0</v>
      </c>
      <c r="AV588" s="186">
        <f t="shared" si="349"/>
        <v>0</v>
      </c>
      <c r="AW588" s="186">
        <f t="shared" si="350"/>
        <v>0</v>
      </c>
      <c r="AX588" s="186">
        <f t="shared" si="351"/>
        <v>0</v>
      </c>
      <c r="AY588" s="186">
        <f t="shared" si="352"/>
        <v>0</v>
      </c>
      <c r="AZ588" s="186">
        <f t="shared" si="353"/>
        <v>0</v>
      </c>
      <c r="BA588" s="186">
        <f t="shared" si="354"/>
        <v>0</v>
      </c>
      <c r="BB588" s="186">
        <f t="shared" si="355"/>
        <v>0</v>
      </c>
      <c r="BC588" s="186">
        <f t="shared" si="356"/>
        <v>0</v>
      </c>
    </row>
    <row r="589" spans="2:55" x14ac:dyDescent="0.3">
      <c r="B589" s="25">
        <v>584</v>
      </c>
      <c r="C589" s="32"/>
      <c r="D589" s="32"/>
      <c r="E589" s="32"/>
      <c r="F589" s="30"/>
      <c r="G589" s="32"/>
      <c r="H589" s="32"/>
      <c r="I589" s="219"/>
      <c r="J589" s="115"/>
      <c r="K589" s="115"/>
      <c r="L589" s="33"/>
      <c r="M589" s="170"/>
      <c r="N589" s="171"/>
      <c r="O589" s="171"/>
      <c r="P589" s="149">
        <f t="shared" si="357"/>
        <v>0</v>
      </c>
      <c r="Q589" s="147"/>
      <c r="R589" s="147"/>
      <c r="S589" s="147"/>
      <c r="T589" s="147"/>
      <c r="U589" s="147"/>
      <c r="V589" s="148"/>
      <c r="W589" s="149"/>
      <c r="X589" s="192"/>
      <c r="Y589" s="193"/>
      <c r="Z589" s="163"/>
      <c r="AA589" s="163"/>
      <c r="AB589" s="163"/>
      <c r="AC589" s="163"/>
      <c r="AD589" s="163"/>
      <c r="AE589" s="163"/>
      <c r="AF589" s="163"/>
      <c r="AG589" s="163"/>
      <c r="AH589" s="163"/>
      <c r="AI589" s="163"/>
      <c r="AJ589" s="163"/>
      <c r="AK589" s="163"/>
      <c r="AL589" s="154"/>
      <c r="AM589" s="47"/>
      <c r="AN589" s="149">
        <f t="shared" si="345"/>
        <v>0</v>
      </c>
      <c r="AP589" s="185">
        <f t="shared" si="358"/>
        <v>0</v>
      </c>
      <c r="AQ589" s="185">
        <f t="shared" si="359"/>
        <v>0</v>
      </c>
      <c r="AR589" s="186">
        <f t="shared" si="360"/>
        <v>0</v>
      </c>
      <c r="AS589" s="186">
        <f t="shared" si="346"/>
        <v>0</v>
      </c>
      <c r="AT589" s="186">
        <f t="shared" si="347"/>
        <v>0</v>
      </c>
      <c r="AU589" s="186">
        <f t="shared" si="348"/>
        <v>0</v>
      </c>
      <c r="AV589" s="186">
        <f t="shared" si="349"/>
        <v>0</v>
      </c>
      <c r="AW589" s="186">
        <f t="shared" si="350"/>
        <v>0</v>
      </c>
      <c r="AX589" s="186">
        <f t="shared" si="351"/>
        <v>0</v>
      </c>
      <c r="AY589" s="186">
        <f t="shared" si="352"/>
        <v>0</v>
      </c>
      <c r="AZ589" s="186">
        <f t="shared" si="353"/>
        <v>0</v>
      </c>
      <c r="BA589" s="186">
        <f t="shared" si="354"/>
        <v>0</v>
      </c>
      <c r="BB589" s="186">
        <f t="shared" si="355"/>
        <v>0</v>
      </c>
      <c r="BC589" s="186">
        <f t="shared" si="356"/>
        <v>0</v>
      </c>
    </row>
    <row r="590" spans="2:55" x14ac:dyDescent="0.3">
      <c r="B590" s="24">
        <v>585</v>
      </c>
      <c r="C590" s="32"/>
      <c r="D590" s="32"/>
      <c r="E590" s="32"/>
      <c r="F590" s="34"/>
      <c r="G590" s="34"/>
      <c r="H590" s="34"/>
      <c r="I590" s="219"/>
      <c r="J590" s="115"/>
      <c r="K590" s="115"/>
      <c r="L590" s="33"/>
      <c r="M590" s="170"/>
      <c r="N590" s="171"/>
      <c r="O590" s="171"/>
      <c r="P590" s="149">
        <f t="shared" si="357"/>
        <v>0</v>
      </c>
      <c r="Q590" s="147"/>
      <c r="R590" s="147"/>
      <c r="S590" s="147"/>
      <c r="T590" s="147"/>
      <c r="U590" s="147"/>
      <c r="V590" s="148"/>
      <c r="W590" s="149"/>
      <c r="X590" s="192"/>
      <c r="Y590" s="193"/>
      <c r="Z590" s="163"/>
      <c r="AA590" s="163"/>
      <c r="AB590" s="163"/>
      <c r="AC590" s="163"/>
      <c r="AD590" s="163"/>
      <c r="AE590" s="163"/>
      <c r="AF590" s="163"/>
      <c r="AG590" s="163"/>
      <c r="AH590" s="163"/>
      <c r="AI590" s="163"/>
      <c r="AJ590" s="163"/>
      <c r="AK590" s="163"/>
      <c r="AL590" s="154"/>
      <c r="AM590" s="47"/>
      <c r="AN590" s="149">
        <f t="shared" si="345"/>
        <v>0</v>
      </c>
      <c r="AP590" s="185">
        <f t="shared" si="358"/>
        <v>0</v>
      </c>
      <c r="AQ590" s="185">
        <f t="shared" si="359"/>
        <v>0</v>
      </c>
      <c r="AR590" s="186">
        <f t="shared" si="360"/>
        <v>0</v>
      </c>
      <c r="AS590" s="186">
        <f t="shared" si="346"/>
        <v>0</v>
      </c>
      <c r="AT590" s="186">
        <f t="shared" si="347"/>
        <v>0</v>
      </c>
      <c r="AU590" s="186">
        <f t="shared" si="348"/>
        <v>0</v>
      </c>
      <c r="AV590" s="186">
        <f t="shared" si="349"/>
        <v>0</v>
      </c>
      <c r="AW590" s="186">
        <f t="shared" si="350"/>
        <v>0</v>
      </c>
      <c r="AX590" s="186">
        <f t="shared" si="351"/>
        <v>0</v>
      </c>
      <c r="AY590" s="186">
        <f t="shared" si="352"/>
        <v>0</v>
      </c>
      <c r="AZ590" s="186">
        <f t="shared" si="353"/>
        <v>0</v>
      </c>
      <c r="BA590" s="186">
        <f t="shared" si="354"/>
        <v>0</v>
      </c>
      <c r="BB590" s="186">
        <f t="shared" si="355"/>
        <v>0</v>
      </c>
      <c r="BC590" s="186">
        <f t="shared" si="356"/>
        <v>0</v>
      </c>
    </row>
    <row r="591" spans="2:55" x14ac:dyDescent="0.3">
      <c r="B591" s="24">
        <v>586</v>
      </c>
      <c r="C591" s="32"/>
      <c r="D591" s="32"/>
      <c r="E591" s="32"/>
      <c r="F591" s="34"/>
      <c r="G591" s="32"/>
      <c r="H591" s="32"/>
      <c r="I591" s="223"/>
      <c r="J591" s="115"/>
      <c r="K591" s="115"/>
      <c r="L591" s="33"/>
      <c r="M591" s="170"/>
      <c r="N591" s="171"/>
      <c r="O591" s="171"/>
      <c r="P591" s="149">
        <f t="shared" si="357"/>
        <v>0</v>
      </c>
      <c r="Q591" s="147"/>
      <c r="R591" s="147"/>
      <c r="S591" s="147"/>
      <c r="T591" s="147"/>
      <c r="U591" s="147"/>
      <c r="V591" s="148"/>
      <c r="W591" s="149"/>
      <c r="X591" s="192"/>
      <c r="Y591" s="193"/>
      <c r="Z591" s="163"/>
      <c r="AA591" s="163"/>
      <c r="AB591" s="163"/>
      <c r="AC591" s="163"/>
      <c r="AD591" s="163"/>
      <c r="AE591" s="163"/>
      <c r="AF591" s="163"/>
      <c r="AG591" s="163"/>
      <c r="AH591" s="163"/>
      <c r="AI591" s="163"/>
      <c r="AJ591" s="163"/>
      <c r="AK591" s="163"/>
      <c r="AL591" s="154"/>
      <c r="AM591" s="47"/>
      <c r="AN591" s="149">
        <f t="shared" si="345"/>
        <v>0</v>
      </c>
      <c r="AP591" s="185">
        <f t="shared" si="358"/>
        <v>0</v>
      </c>
      <c r="AQ591" s="185">
        <f t="shared" si="359"/>
        <v>0</v>
      </c>
      <c r="AR591" s="186">
        <f t="shared" si="360"/>
        <v>0</v>
      </c>
      <c r="AS591" s="186">
        <f t="shared" si="346"/>
        <v>0</v>
      </c>
      <c r="AT591" s="186">
        <f t="shared" si="347"/>
        <v>0</v>
      </c>
      <c r="AU591" s="186">
        <f t="shared" si="348"/>
        <v>0</v>
      </c>
      <c r="AV591" s="186">
        <f t="shared" si="349"/>
        <v>0</v>
      </c>
      <c r="AW591" s="186">
        <f t="shared" si="350"/>
        <v>0</v>
      </c>
      <c r="AX591" s="186">
        <f t="shared" si="351"/>
        <v>0</v>
      </c>
      <c r="AY591" s="186">
        <f t="shared" si="352"/>
        <v>0</v>
      </c>
      <c r="AZ591" s="186">
        <f t="shared" si="353"/>
        <v>0</v>
      </c>
      <c r="BA591" s="186">
        <f t="shared" si="354"/>
        <v>0</v>
      </c>
      <c r="BB591" s="186">
        <f t="shared" si="355"/>
        <v>0</v>
      </c>
      <c r="BC591" s="186">
        <f t="shared" si="356"/>
        <v>0</v>
      </c>
    </row>
    <row r="592" spans="2:55" x14ac:dyDescent="0.3">
      <c r="B592" s="25">
        <v>587</v>
      </c>
      <c r="C592" s="30"/>
      <c r="D592" s="30"/>
      <c r="E592" s="30"/>
      <c r="F592" s="30"/>
      <c r="G592" s="30"/>
      <c r="H592" s="30"/>
      <c r="I592" s="217"/>
      <c r="J592" s="114"/>
      <c r="K592" s="114"/>
      <c r="L592" s="31"/>
      <c r="M592" s="224"/>
      <c r="N592" s="171"/>
      <c r="O592" s="171"/>
      <c r="P592" s="149">
        <f t="shared" si="357"/>
        <v>0</v>
      </c>
      <c r="Q592" s="147"/>
      <c r="R592" s="147"/>
      <c r="S592" s="147"/>
      <c r="T592" s="147"/>
      <c r="U592" s="147"/>
      <c r="V592" s="148"/>
      <c r="W592" s="149"/>
      <c r="X592" s="189"/>
      <c r="Y592" s="190"/>
      <c r="Z592" s="191"/>
      <c r="AA592" s="191"/>
      <c r="AB592" s="191"/>
      <c r="AC592" s="191"/>
      <c r="AD592" s="191"/>
      <c r="AE592" s="191"/>
      <c r="AF592" s="191"/>
      <c r="AG592" s="191"/>
      <c r="AH592" s="191"/>
      <c r="AI592" s="191"/>
      <c r="AJ592" s="191"/>
      <c r="AK592" s="191"/>
      <c r="AL592" s="154"/>
      <c r="AM592" s="46"/>
      <c r="AN592" s="149">
        <f t="shared" si="345"/>
        <v>0</v>
      </c>
      <c r="AP592" s="185">
        <f t="shared" si="358"/>
        <v>0</v>
      </c>
      <c r="AQ592" s="185">
        <f t="shared" si="359"/>
        <v>0</v>
      </c>
      <c r="AR592" s="186">
        <f t="shared" si="360"/>
        <v>0</v>
      </c>
      <c r="AS592" s="186">
        <f t="shared" si="346"/>
        <v>0</v>
      </c>
      <c r="AT592" s="186">
        <f t="shared" si="347"/>
        <v>0</v>
      </c>
      <c r="AU592" s="186">
        <f t="shared" si="348"/>
        <v>0</v>
      </c>
      <c r="AV592" s="186">
        <f t="shared" si="349"/>
        <v>0</v>
      </c>
      <c r="AW592" s="186">
        <f t="shared" si="350"/>
        <v>0</v>
      </c>
      <c r="AX592" s="186">
        <f t="shared" si="351"/>
        <v>0</v>
      </c>
      <c r="AY592" s="186">
        <f t="shared" si="352"/>
        <v>0</v>
      </c>
      <c r="AZ592" s="186">
        <f t="shared" si="353"/>
        <v>0</v>
      </c>
      <c r="BA592" s="186">
        <f t="shared" si="354"/>
        <v>0</v>
      </c>
      <c r="BB592" s="186">
        <f t="shared" si="355"/>
        <v>0</v>
      </c>
      <c r="BC592" s="186">
        <f t="shared" si="356"/>
        <v>0</v>
      </c>
    </row>
    <row r="593" spans="2:55" x14ac:dyDescent="0.3">
      <c r="B593" s="24">
        <v>588</v>
      </c>
      <c r="C593" s="30"/>
      <c r="D593" s="30"/>
      <c r="E593" s="30"/>
      <c r="F593" s="30"/>
      <c r="G593" s="30"/>
      <c r="H593" s="30"/>
      <c r="I593" s="217"/>
      <c r="J593" s="114"/>
      <c r="K593" s="114"/>
      <c r="L593" s="31"/>
      <c r="M593" s="224"/>
      <c r="N593" s="171"/>
      <c r="O593" s="171"/>
      <c r="P593" s="149">
        <f t="shared" si="357"/>
        <v>0</v>
      </c>
      <c r="Q593" s="147"/>
      <c r="R593" s="147"/>
      <c r="S593" s="147"/>
      <c r="T593" s="147"/>
      <c r="U593" s="147"/>
      <c r="V593" s="148"/>
      <c r="W593" s="149"/>
      <c r="X593" s="189"/>
      <c r="Y593" s="190"/>
      <c r="Z593" s="191"/>
      <c r="AA593" s="191"/>
      <c r="AB593" s="191"/>
      <c r="AC593" s="191"/>
      <c r="AD593" s="191"/>
      <c r="AE593" s="191"/>
      <c r="AF593" s="191"/>
      <c r="AG593" s="191"/>
      <c r="AH593" s="191"/>
      <c r="AI593" s="191"/>
      <c r="AJ593" s="191"/>
      <c r="AK593" s="191"/>
      <c r="AL593" s="154"/>
      <c r="AM593" s="46"/>
      <c r="AN593" s="149">
        <f t="shared" si="345"/>
        <v>0</v>
      </c>
      <c r="AP593" s="185">
        <f t="shared" si="358"/>
        <v>0</v>
      </c>
      <c r="AQ593" s="185">
        <f t="shared" si="359"/>
        <v>0</v>
      </c>
      <c r="AR593" s="186">
        <f t="shared" si="360"/>
        <v>0</v>
      </c>
      <c r="AS593" s="186">
        <f t="shared" si="346"/>
        <v>0</v>
      </c>
      <c r="AT593" s="186">
        <f t="shared" si="347"/>
        <v>0</v>
      </c>
      <c r="AU593" s="186">
        <f t="shared" si="348"/>
        <v>0</v>
      </c>
      <c r="AV593" s="186">
        <f t="shared" si="349"/>
        <v>0</v>
      </c>
      <c r="AW593" s="186">
        <f t="shared" si="350"/>
        <v>0</v>
      </c>
      <c r="AX593" s="186">
        <f t="shared" si="351"/>
        <v>0</v>
      </c>
      <c r="AY593" s="186">
        <f t="shared" si="352"/>
        <v>0</v>
      </c>
      <c r="AZ593" s="186">
        <f t="shared" si="353"/>
        <v>0</v>
      </c>
      <c r="BA593" s="186">
        <f t="shared" si="354"/>
        <v>0</v>
      </c>
      <c r="BB593" s="186">
        <f t="shared" si="355"/>
        <v>0</v>
      </c>
      <c r="BC593" s="186">
        <f t="shared" si="356"/>
        <v>0</v>
      </c>
    </row>
    <row r="594" spans="2:55" x14ac:dyDescent="0.3">
      <c r="B594" s="24">
        <v>589</v>
      </c>
      <c r="C594" s="30"/>
      <c r="D594" s="30"/>
      <c r="E594" s="30"/>
      <c r="F594" s="30"/>
      <c r="G594" s="30"/>
      <c r="H594" s="30"/>
      <c r="I594" s="219"/>
      <c r="J594" s="115"/>
      <c r="K594" s="115"/>
      <c r="L594" s="33"/>
      <c r="M594" s="170"/>
      <c r="N594" s="171"/>
      <c r="O594" s="171"/>
      <c r="P594" s="149">
        <f t="shared" si="357"/>
        <v>0</v>
      </c>
      <c r="Q594" s="147"/>
      <c r="R594" s="147"/>
      <c r="S594" s="147"/>
      <c r="T594" s="147"/>
      <c r="U594" s="147"/>
      <c r="V594" s="148"/>
      <c r="W594" s="149"/>
      <c r="X594" s="192"/>
      <c r="Y594" s="193"/>
      <c r="Z594" s="163"/>
      <c r="AA594" s="163"/>
      <c r="AB594" s="163"/>
      <c r="AC594" s="163"/>
      <c r="AD594" s="163"/>
      <c r="AE594" s="163"/>
      <c r="AF594" s="163"/>
      <c r="AG594" s="163"/>
      <c r="AH594" s="163"/>
      <c r="AI594" s="163"/>
      <c r="AJ594" s="163"/>
      <c r="AK594" s="163"/>
      <c r="AL594" s="154"/>
      <c r="AM594" s="47"/>
      <c r="AN594" s="149">
        <f t="shared" si="345"/>
        <v>0</v>
      </c>
      <c r="AP594" s="185">
        <f t="shared" si="358"/>
        <v>0</v>
      </c>
      <c r="AQ594" s="185">
        <f t="shared" si="359"/>
        <v>0</v>
      </c>
      <c r="AR594" s="186">
        <f t="shared" si="360"/>
        <v>0</v>
      </c>
      <c r="AS594" s="186">
        <f t="shared" si="346"/>
        <v>0</v>
      </c>
      <c r="AT594" s="186">
        <f t="shared" si="347"/>
        <v>0</v>
      </c>
      <c r="AU594" s="186">
        <f t="shared" si="348"/>
        <v>0</v>
      </c>
      <c r="AV594" s="186">
        <f t="shared" si="349"/>
        <v>0</v>
      </c>
      <c r="AW594" s="186">
        <f t="shared" si="350"/>
        <v>0</v>
      </c>
      <c r="AX594" s="186">
        <f t="shared" si="351"/>
        <v>0</v>
      </c>
      <c r="AY594" s="186">
        <f t="shared" si="352"/>
        <v>0</v>
      </c>
      <c r="AZ594" s="186">
        <f t="shared" si="353"/>
        <v>0</v>
      </c>
      <c r="BA594" s="186">
        <f t="shared" si="354"/>
        <v>0</v>
      </c>
      <c r="BB594" s="186">
        <f t="shared" si="355"/>
        <v>0</v>
      </c>
      <c r="BC594" s="186">
        <f t="shared" si="356"/>
        <v>0</v>
      </c>
    </row>
    <row r="595" spans="2:55" x14ac:dyDescent="0.3">
      <c r="B595" s="25">
        <v>590</v>
      </c>
      <c r="C595" s="30"/>
      <c r="D595" s="30"/>
      <c r="E595" s="30"/>
      <c r="F595" s="30"/>
      <c r="G595" s="30"/>
      <c r="H595" s="30"/>
      <c r="I595" s="219"/>
      <c r="J595" s="115"/>
      <c r="K595" s="115"/>
      <c r="L595" s="33"/>
      <c r="M595" s="170"/>
      <c r="N595" s="171"/>
      <c r="O595" s="171"/>
      <c r="P595" s="149">
        <f t="shared" si="357"/>
        <v>0</v>
      </c>
      <c r="Q595" s="147"/>
      <c r="R595" s="147"/>
      <c r="S595" s="147"/>
      <c r="T595" s="147"/>
      <c r="U595" s="147"/>
      <c r="V595" s="148"/>
      <c r="W595" s="149"/>
      <c r="X595" s="192"/>
      <c r="Y595" s="193"/>
      <c r="Z595" s="163"/>
      <c r="AA595" s="163"/>
      <c r="AB595" s="163"/>
      <c r="AC595" s="163"/>
      <c r="AD595" s="163"/>
      <c r="AE595" s="163"/>
      <c r="AF595" s="163"/>
      <c r="AG595" s="163"/>
      <c r="AH595" s="163"/>
      <c r="AI595" s="163"/>
      <c r="AJ595" s="163"/>
      <c r="AK595" s="163"/>
      <c r="AL595" s="154"/>
      <c r="AM595" s="47"/>
      <c r="AN595" s="149">
        <f t="shared" si="345"/>
        <v>0</v>
      </c>
      <c r="AP595" s="185">
        <f t="shared" si="358"/>
        <v>0</v>
      </c>
      <c r="AQ595" s="185">
        <f t="shared" si="359"/>
        <v>0</v>
      </c>
      <c r="AR595" s="186">
        <f t="shared" si="360"/>
        <v>0</v>
      </c>
      <c r="AS595" s="186">
        <f t="shared" si="346"/>
        <v>0</v>
      </c>
      <c r="AT595" s="186">
        <f t="shared" si="347"/>
        <v>0</v>
      </c>
      <c r="AU595" s="186">
        <f t="shared" si="348"/>
        <v>0</v>
      </c>
      <c r="AV595" s="186">
        <f t="shared" si="349"/>
        <v>0</v>
      </c>
      <c r="AW595" s="186">
        <f t="shared" si="350"/>
        <v>0</v>
      </c>
      <c r="AX595" s="186">
        <f t="shared" si="351"/>
        <v>0</v>
      </c>
      <c r="AY595" s="186">
        <f t="shared" si="352"/>
        <v>0</v>
      </c>
      <c r="AZ595" s="186">
        <f t="shared" si="353"/>
        <v>0</v>
      </c>
      <c r="BA595" s="186">
        <f t="shared" si="354"/>
        <v>0</v>
      </c>
      <c r="BB595" s="186">
        <f t="shared" si="355"/>
        <v>0</v>
      </c>
      <c r="BC595" s="186">
        <f t="shared" si="356"/>
        <v>0</v>
      </c>
    </row>
    <row r="596" spans="2:55" x14ac:dyDescent="0.3">
      <c r="B596" s="24">
        <v>591</v>
      </c>
      <c r="C596" s="32"/>
      <c r="D596" s="32"/>
      <c r="E596" s="32"/>
      <c r="F596" s="30"/>
      <c r="G596" s="32"/>
      <c r="H596" s="32"/>
      <c r="I596" s="219"/>
      <c r="J596" s="115"/>
      <c r="K596" s="115"/>
      <c r="L596" s="33"/>
      <c r="M596" s="170"/>
      <c r="N596" s="171"/>
      <c r="O596" s="171"/>
      <c r="P596" s="149">
        <f t="shared" si="357"/>
        <v>0</v>
      </c>
      <c r="Q596" s="147"/>
      <c r="R596" s="147"/>
      <c r="S596" s="147"/>
      <c r="T596" s="147"/>
      <c r="U596" s="147"/>
      <c r="V596" s="148"/>
      <c r="W596" s="149"/>
      <c r="X596" s="192"/>
      <c r="Y596" s="193"/>
      <c r="Z596" s="163"/>
      <c r="AA596" s="163"/>
      <c r="AB596" s="163"/>
      <c r="AC596" s="163"/>
      <c r="AD596" s="163"/>
      <c r="AE596" s="163"/>
      <c r="AF596" s="163"/>
      <c r="AG596" s="163"/>
      <c r="AH596" s="163"/>
      <c r="AI596" s="163"/>
      <c r="AJ596" s="163"/>
      <c r="AK596" s="163"/>
      <c r="AL596" s="154"/>
      <c r="AM596" s="47"/>
      <c r="AN596" s="149">
        <f t="shared" si="345"/>
        <v>0</v>
      </c>
      <c r="AP596" s="185">
        <f t="shared" si="358"/>
        <v>0</v>
      </c>
      <c r="AQ596" s="185">
        <f t="shared" si="359"/>
        <v>0</v>
      </c>
      <c r="AR596" s="186">
        <f t="shared" si="360"/>
        <v>0</v>
      </c>
      <c r="AS596" s="186">
        <f t="shared" si="346"/>
        <v>0</v>
      </c>
      <c r="AT596" s="186">
        <f t="shared" si="347"/>
        <v>0</v>
      </c>
      <c r="AU596" s="186">
        <f t="shared" si="348"/>
        <v>0</v>
      </c>
      <c r="AV596" s="186">
        <f t="shared" si="349"/>
        <v>0</v>
      </c>
      <c r="AW596" s="186">
        <f t="shared" si="350"/>
        <v>0</v>
      </c>
      <c r="AX596" s="186">
        <f t="shared" si="351"/>
        <v>0</v>
      </c>
      <c r="AY596" s="186">
        <f t="shared" si="352"/>
        <v>0</v>
      </c>
      <c r="AZ596" s="186">
        <f t="shared" si="353"/>
        <v>0</v>
      </c>
      <c r="BA596" s="186">
        <f t="shared" si="354"/>
        <v>0</v>
      </c>
      <c r="BB596" s="186">
        <f t="shared" si="355"/>
        <v>0</v>
      </c>
      <c r="BC596" s="186">
        <f t="shared" si="356"/>
        <v>0</v>
      </c>
    </row>
    <row r="597" spans="2:55" x14ac:dyDescent="0.3">
      <c r="B597" s="24">
        <v>592</v>
      </c>
      <c r="C597" s="32"/>
      <c r="D597" s="32"/>
      <c r="E597" s="32"/>
      <c r="F597" s="30"/>
      <c r="G597" s="32"/>
      <c r="H597" s="32"/>
      <c r="I597" s="219"/>
      <c r="J597" s="115"/>
      <c r="K597" s="115"/>
      <c r="L597" s="33"/>
      <c r="M597" s="170"/>
      <c r="N597" s="171"/>
      <c r="O597" s="171"/>
      <c r="P597" s="149">
        <f t="shared" si="357"/>
        <v>0</v>
      </c>
      <c r="Q597" s="147"/>
      <c r="R597" s="147"/>
      <c r="S597" s="147"/>
      <c r="T597" s="147"/>
      <c r="U597" s="147"/>
      <c r="V597" s="148"/>
      <c r="W597" s="149"/>
      <c r="X597" s="192"/>
      <c r="Y597" s="193"/>
      <c r="Z597" s="163"/>
      <c r="AA597" s="163"/>
      <c r="AB597" s="163"/>
      <c r="AC597" s="163"/>
      <c r="AD597" s="163"/>
      <c r="AE597" s="163"/>
      <c r="AF597" s="163"/>
      <c r="AG597" s="163"/>
      <c r="AH597" s="163"/>
      <c r="AI597" s="163"/>
      <c r="AJ597" s="163"/>
      <c r="AK597" s="163"/>
      <c r="AL597" s="154"/>
      <c r="AM597" s="47"/>
      <c r="AN597" s="149">
        <f t="shared" si="345"/>
        <v>0</v>
      </c>
      <c r="AP597" s="185">
        <f t="shared" si="358"/>
        <v>0</v>
      </c>
      <c r="AQ597" s="185">
        <f t="shared" si="359"/>
        <v>0</v>
      </c>
      <c r="AR597" s="186">
        <f t="shared" si="360"/>
        <v>0</v>
      </c>
      <c r="AS597" s="186">
        <f t="shared" si="346"/>
        <v>0</v>
      </c>
      <c r="AT597" s="186">
        <f t="shared" si="347"/>
        <v>0</v>
      </c>
      <c r="AU597" s="186">
        <f t="shared" si="348"/>
        <v>0</v>
      </c>
      <c r="AV597" s="186">
        <f t="shared" si="349"/>
        <v>0</v>
      </c>
      <c r="AW597" s="186">
        <f t="shared" si="350"/>
        <v>0</v>
      </c>
      <c r="AX597" s="186">
        <f t="shared" si="351"/>
        <v>0</v>
      </c>
      <c r="AY597" s="186">
        <f t="shared" si="352"/>
        <v>0</v>
      </c>
      <c r="AZ597" s="186">
        <f t="shared" si="353"/>
        <v>0</v>
      </c>
      <c r="BA597" s="186">
        <f t="shared" si="354"/>
        <v>0</v>
      </c>
      <c r="BB597" s="186">
        <f t="shared" si="355"/>
        <v>0</v>
      </c>
      <c r="BC597" s="186">
        <f t="shared" si="356"/>
        <v>0</v>
      </c>
    </row>
    <row r="598" spans="2:55" x14ac:dyDescent="0.3">
      <c r="B598" s="25">
        <v>593</v>
      </c>
      <c r="C598" s="30"/>
      <c r="D598" s="30"/>
      <c r="E598" s="30"/>
      <c r="F598" s="30"/>
      <c r="G598" s="30"/>
      <c r="H598" s="30"/>
      <c r="I598" s="219"/>
      <c r="J598" s="115"/>
      <c r="K598" s="115"/>
      <c r="L598" s="33"/>
      <c r="M598" s="170"/>
      <c r="N598" s="171"/>
      <c r="O598" s="171"/>
      <c r="P598" s="149">
        <f t="shared" si="357"/>
        <v>0</v>
      </c>
      <c r="Q598" s="147"/>
      <c r="R598" s="147"/>
      <c r="S598" s="147"/>
      <c r="T598" s="147"/>
      <c r="U598" s="147"/>
      <c r="V598" s="148"/>
      <c r="W598" s="149"/>
      <c r="X598" s="192"/>
      <c r="Y598" s="193"/>
      <c r="Z598" s="163"/>
      <c r="AA598" s="163"/>
      <c r="AB598" s="163"/>
      <c r="AC598" s="163"/>
      <c r="AD598" s="163"/>
      <c r="AE598" s="163"/>
      <c r="AF598" s="163"/>
      <c r="AG598" s="163"/>
      <c r="AH598" s="163"/>
      <c r="AI598" s="163"/>
      <c r="AJ598" s="163"/>
      <c r="AK598" s="163"/>
      <c r="AL598" s="154"/>
      <c r="AM598" s="47"/>
      <c r="AN598" s="149">
        <f t="shared" si="345"/>
        <v>0</v>
      </c>
      <c r="AP598" s="185">
        <f t="shared" si="358"/>
        <v>0</v>
      </c>
      <c r="AQ598" s="185">
        <f t="shared" si="359"/>
        <v>0</v>
      </c>
      <c r="AR598" s="186">
        <f t="shared" si="360"/>
        <v>0</v>
      </c>
      <c r="AS598" s="186">
        <f t="shared" si="346"/>
        <v>0</v>
      </c>
      <c r="AT598" s="186">
        <f t="shared" si="347"/>
        <v>0</v>
      </c>
      <c r="AU598" s="186">
        <f t="shared" si="348"/>
        <v>0</v>
      </c>
      <c r="AV598" s="186">
        <f t="shared" si="349"/>
        <v>0</v>
      </c>
      <c r="AW598" s="186">
        <f t="shared" si="350"/>
        <v>0</v>
      </c>
      <c r="AX598" s="186">
        <f t="shared" si="351"/>
        <v>0</v>
      </c>
      <c r="AY598" s="186">
        <f t="shared" si="352"/>
        <v>0</v>
      </c>
      <c r="AZ598" s="186">
        <f t="shared" si="353"/>
        <v>0</v>
      </c>
      <c r="BA598" s="186">
        <f t="shared" si="354"/>
        <v>0</v>
      </c>
      <c r="BB598" s="186">
        <f t="shared" si="355"/>
        <v>0</v>
      </c>
      <c r="BC598" s="186">
        <f t="shared" si="356"/>
        <v>0</v>
      </c>
    </row>
    <row r="599" spans="2:55" x14ac:dyDescent="0.3">
      <c r="B599" s="24">
        <v>594</v>
      </c>
      <c r="C599" s="30"/>
      <c r="D599" s="30"/>
      <c r="E599" s="30"/>
      <c r="F599" s="30"/>
      <c r="G599" s="34"/>
      <c r="H599" s="34"/>
      <c r="I599" s="219"/>
      <c r="J599" s="115"/>
      <c r="K599" s="115"/>
      <c r="L599" s="33"/>
      <c r="M599" s="170"/>
      <c r="N599" s="171"/>
      <c r="O599" s="171"/>
      <c r="P599" s="149">
        <f t="shared" si="357"/>
        <v>0</v>
      </c>
      <c r="Q599" s="147"/>
      <c r="R599" s="147"/>
      <c r="S599" s="147"/>
      <c r="T599" s="147"/>
      <c r="U599" s="147"/>
      <c r="V599" s="148"/>
      <c r="W599" s="149"/>
      <c r="X599" s="192"/>
      <c r="Y599" s="193"/>
      <c r="Z599" s="163"/>
      <c r="AA599" s="163"/>
      <c r="AB599" s="163"/>
      <c r="AC599" s="163"/>
      <c r="AD599" s="163"/>
      <c r="AE599" s="163"/>
      <c r="AF599" s="163"/>
      <c r="AG599" s="163"/>
      <c r="AH599" s="163"/>
      <c r="AI599" s="163"/>
      <c r="AJ599" s="163"/>
      <c r="AK599" s="163"/>
      <c r="AL599" s="154"/>
      <c r="AM599" s="47"/>
      <c r="AN599" s="149">
        <f t="shared" si="345"/>
        <v>0</v>
      </c>
      <c r="AP599" s="185">
        <f t="shared" si="358"/>
        <v>0</v>
      </c>
      <c r="AQ599" s="185">
        <f t="shared" si="359"/>
        <v>0</v>
      </c>
      <c r="AR599" s="186">
        <f t="shared" si="360"/>
        <v>0</v>
      </c>
      <c r="AS599" s="186">
        <f t="shared" si="346"/>
        <v>0</v>
      </c>
      <c r="AT599" s="186">
        <f t="shared" si="347"/>
        <v>0</v>
      </c>
      <c r="AU599" s="186">
        <f t="shared" si="348"/>
        <v>0</v>
      </c>
      <c r="AV599" s="186">
        <f t="shared" si="349"/>
        <v>0</v>
      </c>
      <c r="AW599" s="186">
        <f t="shared" si="350"/>
        <v>0</v>
      </c>
      <c r="AX599" s="186">
        <f t="shared" si="351"/>
        <v>0</v>
      </c>
      <c r="AY599" s="186">
        <f t="shared" si="352"/>
        <v>0</v>
      </c>
      <c r="AZ599" s="186">
        <f t="shared" si="353"/>
        <v>0</v>
      </c>
      <c r="BA599" s="186">
        <f t="shared" si="354"/>
        <v>0</v>
      </c>
      <c r="BB599" s="186">
        <f t="shared" si="355"/>
        <v>0</v>
      </c>
      <c r="BC599" s="186">
        <f t="shared" si="356"/>
        <v>0</v>
      </c>
    </row>
    <row r="600" spans="2:55" x14ac:dyDescent="0.3">
      <c r="B600" s="24">
        <v>595</v>
      </c>
      <c r="C600" s="34"/>
      <c r="D600" s="34"/>
      <c r="E600" s="34"/>
      <c r="F600" s="30"/>
      <c r="G600" s="34"/>
      <c r="H600" s="34"/>
      <c r="I600" s="219"/>
      <c r="J600" s="115"/>
      <c r="K600" s="115"/>
      <c r="L600" s="33"/>
      <c r="M600" s="170"/>
      <c r="N600" s="171"/>
      <c r="O600" s="171"/>
      <c r="P600" s="149">
        <f t="shared" si="357"/>
        <v>0</v>
      </c>
      <c r="Q600" s="147"/>
      <c r="R600" s="147"/>
      <c r="S600" s="147"/>
      <c r="T600" s="147"/>
      <c r="U600" s="147"/>
      <c r="V600" s="148"/>
      <c r="W600" s="149"/>
      <c r="X600" s="192"/>
      <c r="Y600" s="193"/>
      <c r="Z600" s="163"/>
      <c r="AA600" s="163"/>
      <c r="AB600" s="163"/>
      <c r="AC600" s="163"/>
      <c r="AD600" s="163"/>
      <c r="AE600" s="163"/>
      <c r="AF600" s="163"/>
      <c r="AG600" s="163"/>
      <c r="AH600" s="163"/>
      <c r="AI600" s="163"/>
      <c r="AJ600" s="163"/>
      <c r="AK600" s="163"/>
      <c r="AL600" s="154"/>
      <c r="AM600" s="47"/>
      <c r="AN600" s="149">
        <f t="shared" si="345"/>
        <v>0</v>
      </c>
      <c r="AP600" s="185">
        <f t="shared" si="358"/>
        <v>0</v>
      </c>
      <c r="AQ600" s="185">
        <f t="shared" si="359"/>
        <v>0</v>
      </c>
      <c r="AR600" s="186">
        <f t="shared" si="360"/>
        <v>0</v>
      </c>
      <c r="AS600" s="186">
        <f t="shared" si="346"/>
        <v>0</v>
      </c>
      <c r="AT600" s="186">
        <f t="shared" si="347"/>
        <v>0</v>
      </c>
      <c r="AU600" s="186">
        <f t="shared" si="348"/>
        <v>0</v>
      </c>
      <c r="AV600" s="186">
        <f t="shared" si="349"/>
        <v>0</v>
      </c>
      <c r="AW600" s="186">
        <f t="shared" si="350"/>
        <v>0</v>
      </c>
      <c r="AX600" s="186">
        <f t="shared" si="351"/>
        <v>0</v>
      </c>
      <c r="AY600" s="186">
        <f t="shared" si="352"/>
        <v>0</v>
      </c>
      <c r="AZ600" s="186">
        <f t="shared" si="353"/>
        <v>0</v>
      </c>
      <c r="BA600" s="186">
        <f t="shared" si="354"/>
        <v>0</v>
      </c>
      <c r="BB600" s="186">
        <f t="shared" si="355"/>
        <v>0</v>
      </c>
      <c r="BC600" s="186">
        <f t="shared" si="356"/>
        <v>0</v>
      </c>
    </row>
    <row r="601" spans="2:55" x14ac:dyDescent="0.3">
      <c r="B601" s="25">
        <v>596</v>
      </c>
      <c r="C601" s="34"/>
      <c r="D601" s="34"/>
      <c r="E601" s="34"/>
      <c r="F601" s="30"/>
      <c r="G601" s="34"/>
      <c r="H601" s="34"/>
      <c r="I601" s="219"/>
      <c r="J601" s="116"/>
      <c r="K601" s="116"/>
      <c r="L601" s="35"/>
      <c r="M601" s="228"/>
      <c r="N601" s="171"/>
      <c r="O601" s="171"/>
      <c r="P601" s="149">
        <f t="shared" si="357"/>
        <v>0</v>
      </c>
      <c r="Q601" s="147"/>
      <c r="R601" s="147"/>
      <c r="S601" s="147"/>
      <c r="T601" s="147"/>
      <c r="U601" s="147"/>
      <c r="V601" s="148"/>
      <c r="W601" s="149"/>
      <c r="X601" s="194"/>
      <c r="Y601" s="195"/>
      <c r="Z601" s="196"/>
      <c r="AA601" s="196"/>
      <c r="AB601" s="196"/>
      <c r="AC601" s="196"/>
      <c r="AD601" s="196"/>
      <c r="AE601" s="196"/>
      <c r="AF601" s="196"/>
      <c r="AG601" s="196"/>
      <c r="AH601" s="196"/>
      <c r="AI601" s="196"/>
      <c r="AJ601" s="196"/>
      <c r="AK601" s="196"/>
      <c r="AL601" s="154"/>
      <c r="AM601" s="48"/>
      <c r="AN601" s="149">
        <f t="shared" si="345"/>
        <v>0</v>
      </c>
      <c r="AP601" s="185">
        <f t="shared" si="358"/>
        <v>0</v>
      </c>
      <c r="AQ601" s="185">
        <f t="shared" si="359"/>
        <v>0</v>
      </c>
      <c r="AR601" s="186">
        <f t="shared" si="360"/>
        <v>0</v>
      </c>
      <c r="AS601" s="186">
        <f t="shared" si="346"/>
        <v>0</v>
      </c>
      <c r="AT601" s="186">
        <f t="shared" si="347"/>
        <v>0</v>
      </c>
      <c r="AU601" s="186">
        <f t="shared" si="348"/>
        <v>0</v>
      </c>
      <c r="AV601" s="186">
        <f t="shared" si="349"/>
        <v>0</v>
      </c>
      <c r="AW601" s="186">
        <f t="shared" si="350"/>
        <v>0</v>
      </c>
      <c r="AX601" s="186">
        <f t="shared" si="351"/>
        <v>0</v>
      </c>
      <c r="AY601" s="186">
        <f t="shared" si="352"/>
        <v>0</v>
      </c>
      <c r="AZ601" s="186">
        <f t="shared" si="353"/>
        <v>0</v>
      </c>
      <c r="BA601" s="186">
        <f t="shared" si="354"/>
        <v>0</v>
      </c>
      <c r="BB601" s="186">
        <f t="shared" si="355"/>
        <v>0</v>
      </c>
      <c r="BC601" s="186">
        <f t="shared" si="356"/>
        <v>0</v>
      </c>
    </row>
    <row r="602" spans="2:55" x14ac:dyDescent="0.3">
      <c r="B602" s="24">
        <v>597</v>
      </c>
      <c r="C602" s="30"/>
      <c r="D602" s="30"/>
      <c r="E602" s="30"/>
      <c r="F602" s="30"/>
      <c r="G602" s="30"/>
      <c r="H602" s="30"/>
      <c r="I602" s="219"/>
      <c r="J602" s="115"/>
      <c r="K602" s="115"/>
      <c r="L602" s="33"/>
      <c r="M602" s="170"/>
      <c r="N602" s="171"/>
      <c r="O602" s="171"/>
      <c r="P602" s="149">
        <f t="shared" si="357"/>
        <v>0</v>
      </c>
      <c r="Q602" s="147"/>
      <c r="R602" s="147"/>
      <c r="S602" s="147"/>
      <c r="T602" s="147"/>
      <c r="U602" s="147"/>
      <c r="V602" s="148"/>
      <c r="W602" s="149"/>
      <c r="X602" s="192"/>
      <c r="Y602" s="193"/>
      <c r="Z602" s="163"/>
      <c r="AA602" s="163"/>
      <c r="AB602" s="163"/>
      <c r="AC602" s="163"/>
      <c r="AD602" s="163"/>
      <c r="AE602" s="163"/>
      <c r="AF602" s="163"/>
      <c r="AG602" s="163"/>
      <c r="AH602" s="163"/>
      <c r="AI602" s="163"/>
      <c r="AJ602" s="163"/>
      <c r="AK602" s="163"/>
      <c r="AL602" s="154"/>
      <c r="AM602" s="47"/>
      <c r="AN602" s="149">
        <f t="shared" si="345"/>
        <v>0</v>
      </c>
      <c r="AP602" s="185">
        <f t="shared" si="358"/>
        <v>0</v>
      </c>
      <c r="AQ602" s="185">
        <f t="shared" si="359"/>
        <v>0</v>
      </c>
      <c r="AR602" s="186">
        <f t="shared" si="360"/>
        <v>0</v>
      </c>
      <c r="AS602" s="186">
        <f t="shared" si="346"/>
        <v>0</v>
      </c>
      <c r="AT602" s="186">
        <f t="shared" si="347"/>
        <v>0</v>
      </c>
      <c r="AU602" s="186">
        <f t="shared" si="348"/>
        <v>0</v>
      </c>
      <c r="AV602" s="186">
        <f t="shared" si="349"/>
        <v>0</v>
      </c>
      <c r="AW602" s="186">
        <f t="shared" si="350"/>
        <v>0</v>
      </c>
      <c r="AX602" s="186">
        <f t="shared" si="351"/>
        <v>0</v>
      </c>
      <c r="AY602" s="186">
        <f t="shared" si="352"/>
        <v>0</v>
      </c>
      <c r="AZ602" s="186">
        <f t="shared" si="353"/>
        <v>0</v>
      </c>
      <c r="BA602" s="186">
        <f t="shared" si="354"/>
        <v>0</v>
      </c>
      <c r="BB602" s="186">
        <f t="shared" si="355"/>
        <v>0</v>
      </c>
      <c r="BC602" s="186">
        <f t="shared" si="356"/>
        <v>0</v>
      </c>
    </row>
    <row r="603" spans="2:55" x14ac:dyDescent="0.3">
      <c r="B603" s="24">
        <v>598</v>
      </c>
      <c r="C603" s="34"/>
      <c r="D603" s="34"/>
      <c r="E603" s="34"/>
      <c r="F603" s="30"/>
      <c r="G603" s="34"/>
      <c r="H603" s="34"/>
      <c r="I603" s="219"/>
      <c r="J603" s="117"/>
      <c r="K603" s="117"/>
      <c r="L603" s="36"/>
      <c r="M603" s="228"/>
      <c r="N603" s="171"/>
      <c r="O603" s="171"/>
      <c r="P603" s="149">
        <f t="shared" si="357"/>
        <v>0</v>
      </c>
      <c r="Q603" s="147"/>
      <c r="R603" s="147"/>
      <c r="S603" s="147"/>
      <c r="T603" s="147"/>
      <c r="U603" s="147"/>
      <c r="V603" s="148"/>
      <c r="W603" s="149"/>
      <c r="X603" s="197"/>
      <c r="Y603" s="198"/>
      <c r="Z603" s="199"/>
      <c r="AA603" s="199"/>
      <c r="AB603" s="199"/>
      <c r="AC603" s="199"/>
      <c r="AD603" s="199"/>
      <c r="AE603" s="199"/>
      <c r="AF603" s="199"/>
      <c r="AG603" s="199"/>
      <c r="AH603" s="199"/>
      <c r="AI603" s="199"/>
      <c r="AJ603" s="199"/>
      <c r="AK603" s="199"/>
      <c r="AL603" s="154"/>
      <c r="AM603" s="49"/>
      <c r="AN603" s="149">
        <f t="shared" si="345"/>
        <v>0</v>
      </c>
      <c r="AP603" s="185">
        <f t="shared" si="358"/>
        <v>0</v>
      </c>
      <c r="AQ603" s="185">
        <f t="shared" si="359"/>
        <v>0</v>
      </c>
      <c r="AR603" s="186">
        <f t="shared" si="360"/>
        <v>0</v>
      </c>
      <c r="AS603" s="186">
        <f t="shared" si="346"/>
        <v>0</v>
      </c>
      <c r="AT603" s="186">
        <f t="shared" si="347"/>
        <v>0</v>
      </c>
      <c r="AU603" s="186">
        <f t="shared" si="348"/>
        <v>0</v>
      </c>
      <c r="AV603" s="186">
        <f t="shared" si="349"/>
        <v>0</v>
      </c>
      <c r="AW603" s="186">
        <f t="shared" si="350"/>
        <v>0</v>
      </c>
      <c r="AX603" s="186">
        <f t="shared" si="351"/>
        <v>0</v>
      </c>
      <c r="AY603" s="186">
        <f t="shared" si="352"/>
        <v>0</v>
      </c>
      <c r="AZ603" s="186">
        <f t="shared" si="353"/>
        <v>0</v>
      </c>
      <c r="BA603" s="186">
        <f t="shared" si="354"/>
        <v>0</v>
      </c>
      <c r="BB603" s="186">
        <f t="shared" si="355"/>
        <v>0</v>
      </c>
      <c r="BC603" s="186">
        <f t="shared" si="356"/>
        <v>0</v>
      </c>
    </row>
    <row r="604" spans="2:55" x14ac:dyDescent="0.3">
      <c r="B604" s="25">
        <v>599</v>
      </c>
      <c r="C604" s="30"/>
      <c r="D604" s="30"/>
      <c r="E604" s="30"/>
      <c r="F604" s="30"/>
      <c r="G604" s="30"/>
      <c r="H604" s="30"/>
      <c r="I604" s="219"/>
      <c r="J604" s="115"/>
      <c r="K604" s="115"/>
      <c r="L604" s="33"/>
      <c r="M604" s="170"/>
      <c r="N604" s="171"/>
      <c r="O604" s="171"/>
      <c r="P604" s="149">
        <f t="shared" si="357"/>
        <v>0</v>
      </c>
      <c r="Q604" s="147"/>
      <c r="R604" s="147"/>
      <c r="S604" s="147"/>
      <c r="T604" s="147"/>
      <c r="U604" s="147"/>
      <c r="V604" s="148"/>
      <c r="W604" s="149"/>
      <c r="X604" s="192"/>
      <c r="Y604" s="193"/>
      <c r="Z604" s="163"/>
      <c r="AA604" s="163"/>
      <c r="AB604" s="163"/>
      <c r="AC604" s="163"/>
      <c r="AD604" s="163"/>
      <c r="AE604" s="163"/>
      <c r="AF604" s="163"/>
      <c r="AG604" s="163"/>
      <c r="AH604" s="163"/>
      <c r="AI604" s="163"/>
      <c r="AJ604" s="163"/>
      <c r="AK604" s="163"/>
      <c r="AL604" s="154"/>
      <c r="AM604" s="47"/>
      <c r="AN604" s="149">
        <f t="shared" si="345"/>
        <v>0</v>
      </c>
      <c r="AP604" s="185">
        <f t="shared" si="358"/>
        <v>0</v>
      </c>
      <c r="AQ604" s="185">
        <f t="shared" si="359"/>
        <v>0</v>
      </c>
      <c r="AR604" s="186">
        <f t="shared" si="360"/>
        <v>0</v>
      </c>
      <c r="AS604" s="186">
        <f t="shared" si="346"/>
        <v>0</v>
      </c>
      <c r="AT604" s="186">
        <f t="shared" si="347"/>
        <v>0</v>
      </c>
      <c r="AU604" s="186">
        <f t="shared" si="348"/>
        <v>0</v>
      </c>
      <c r="AV604" s="186">
        <f t="shared" si="349"/>
        <v>0</v>
      </c>
      <c r="AW604" s="186">
        <f t="shared" si="350"/>
        <v>0</v>
      </c>
      <c r="AX604" s="186">
        <f t="shared" si="351"/>
        <v>0</v>
      </c>
      <c r="AY604" s="186">
        <f t="shared" si="352"/>
        <v>0</v>
      </c>
      <c r="AZ604" s="186">
        <f t="shared" si="353"/>
        <v>0</v>
      </c>
      <c r="BA604" s="186">
        <f t="shared" si="354"/>
        <v>0</v>
      </c>
      <c r="BB604" s="186">
        <f t="shared" si="355"/>
        <v>0</v>
      </c>
      <c r="BC604" s="186">
        <f t="shared" si="356"/>
        <v>0</v>
      </c>
    </row>
    <row r="605" spans="2:55" x14ac:dyDescent="0.3">
      <c r="B605" s="24">
        <v>600</v>
      </c>
      <c r="C605" s="32"/>
      <c r="D605" s="32"/>
      <c r="E605" s="32"/>
      <c r="F605" s="30"/>
      <c r="G605" s="32"/>
      <c r="H605" s="32"/>
      <c r="I605" s="219"/>
      <c r="J605" s="115"/>
      <c r="K605" s="115"/>
      <c r="L605" s="33"/>
      <c r="M605" s="170"/>
      <c r="N605" s="171"/>
      <c r="O605" s="171"/>
      <c r="P605" s="149">
        <f t="shared" si="357"/>
        <v>0</v>
      </c>
      <c r="Q605" s="147"/>
      <c r="R605" s="147"/>
      <c r="S605" s="147"/>
      <c r="T605" s="147"/>
      <c r="U605" s="147"/>
      <c r="V605" s="148"/>
      <c r="W605" s="149"/>
      <c r="X605" s="192"/>
      <c r="Y605" s="193"/>
      <c r="Z605" s="163"/>
      <c r="AA605" s="163"/>
      <c r="AB605" s="163"/>
      <c r="AC605" s="163"/>
      <c r="AD605" s="163"/>
      <c r="AE605" s="163"/>
      <c r="AF605" s="163"/>
      <c r="AG605" s="163"/>
      <c r="AH605" s="163"/>
      <c r="AI605" s="163"/>
      <c r="AJ605" s="163"/>
      <c r="AK605" s="163"/>
      <c r="AL605" s="154"/>
      <c r="AM605" s="47"/>
      <c r="AN605" s="149">
        <f t="shared" si="345"/>
        <v>0</v>
      </c>
      <c r="AP605" s="185">
        <f t="shared" si="358"/>
        <v>0</v>
      </c>
      <c r="AQ605" s="185">
        <f t="shared" si="359"/>
        <v>0</v>
      </c>
      <c r="AR605" s="186">
        <f t="shared" si="360"/>
        <v>0</v>
      </c>
      <c r="AS605" s="186">
        <f t="shared" si="346"/>
        <v>0</v>
      </c>
      <c r="AT605" s="186">
        <f t="shared" si="347"/>
        <v>0</v>
      </c>
      <c r="AU605" s="186">
        <f t="shared" si="348"/>
        <v>0</v>
      </c>
      <c r="AV605" s="186">
        <f t="shared" si="349"/>
        <v>0</v>
      </c>
      <c r="AW605" s="186">
        <f t="shared" si="350"/>
        <v>0</v>
      </c>
      <c r="AX605" s="186">
        <f t="shared" si="351"/>
        <v>0</v>
      </c>
      <c r="AY605" s="186">
        <f t="shared" si="352"/>
        <v>0</v>
      </c>
      <c r="AZ605" s="186">
        <f t="shared" si="353"/>
        <v>0</v>
      </c>
      <c r="BA605" s="186">
        <f t="shared" si="354"/>
        <v>0</v>
      </c>
      <c r="BB605" s="186">
        <f t="shared" si="355"/>
        <v>0</v>
      </c>
      <c r="BC605" s="186">
        <f t="shared" si="356"/>
        <v>0</v>
      </c>
    </row>
    <row r="606" spans="2:55" x14ac:dyDescent="0.3">
      <c r="B606" s="24">
        <v>601</v>
      </c>
      <c r="C606" s="34"/>
      <c r="D606" s="34"/>
      <c r="E606" s="34"/>
      <c r="F606" s="30"/>
      <c r="G606" s="34"/>
      <c r="H606" s="34"/>
      <c r="I606" s="219"/>
      <c r="J606" s="115"/>
      <c r="K606" s="115"/>
      <c r="L606" s="33"/>
      <c r="M606" s="170"/>
      <c r="N606" s="171"/>
      <c r="O606" s="171"/>
      <c r="P606" s="149">
        <f t="shared" si="357"/>
        <v>0</v>
      </c>
      <c r="Q606" s="147"/>
      <c r="R606" s="147"/>
      <c r="S606" s="147"/>
      <c r="T606" s="147"/>
      <c r="U606" s="147"/>
      <c r="V606" s="148"/>
      <c r="W606" s="149"/>
      <c r="X606" s="192"/>
      <c r="Y606" s="193"/>
      <c r="Z606" s="163"/>
      <c r="AA606" s="163"/>
      <c r="AB606" s="163"/>
      <c r="AC606" s="163"/>
      <c r="AD606" s="163"/>
      <c r="AE606" s="163"/>
      <c r="AF606" s="163"/>
      <c r="AG606" s="163"/>
      <c r="AH606" s="163"/>
      <c r="AI606" s="163"/>
      <c r="AJ606" s="163"/>
      <c r="AK606" s="163"/>
      <c r="AL606" s="154"/>
      <c r="AM606" s="47"/>
      <c r="AN606" s="149">
        <f t="shared" si="345"/>
        <v>0</v>
      </c>
      <c r="AP606" s="185">
        <f t="shared" si="358"/>
        <v>0</v>
      </c>
      <c r="AQ606" s="185">
        <f t="shared" si="359"/>
        <v>0</v>
      </c>
      <c r="AR606" s="186">
        <f t="shared" si="360"/>
        <v>0</v>
      </c>
      <c r="AS606" s="186">
        <f t="shared" si="346"/>
        <v>0</v>
      </c>
      <c r="AT606" s="186">
        <f t="shared" si="347"/>
        <v>0</v>
      </c>
      <c r="AU606" s="186">
        <f t="shared" si="348"/>
        <v>0</v>
      </c>
      <c r="AV606" s="186">
        <f t="shared" si="349"/>
        <v>0</v>
      </c>
      <c r="AW606" s="186">
        <f t="shared" si="350"/>
        <v>0</v>
      </c>
      <c r="AX606" s="186">
        <f t="shared" si="351"/>
        <v>0</v>
      </c>
      <c r="AY606" s="186">
        <f t="shared" si="352"/>
        <v>0</v>
      </c>
      <c r="AZ606" s="186">
        <f t="shared" si="353"/>
        <v>0</v>
      </c>
      <c r="BA606" s="186">
        <f t="shared" si="354"/>
        <v>0</v>
      </c>
      <c r="BB606" s="186">
        <f t="shared" si="355"/>
        <v>0</v>
      </c>
      <c r="BC606" s="186">
        <f t="shared" si="356"/>
        <v>0</v>
      </c>
    </row>
    <row r="607" spans="2:55" x14ac:dyDescent="0.3">
      <c r="B607" s="25">
        <v>602</v>
      </c>
      <c r="C607" s="34"/>
      <c r="D607" s="34"/>
      <c r="E607" s="34"/>
      <c r="F607" s="30"/>
      <c r="G607" s="34"/>
      <c r="H607" s="34"/>
      <c r="I607" s="219"/>
      <c r="J607" s="115"/>
      <c r="K607" s="115"/>
      <c r="L607" s="33"/>
      <c r="M607" s="170"/>
      <c r="N607" s="171"/>
      <c r="O607" s="171"/>
      <c r="P607" s="149">
        <f t="shared" si="357"/>
        <v>0</v>
      </c>
      <c r="Q607" s="147"/>
      <c r="R607" s="147"/>
      <c r="S607" s="147"/>
      <c r="T607" s="147"/>
      <c r="U607" s="147"/>
      <c r="V607" s="148"/>
      <c r="W607" s="149"/>
      <c r="X607" s="192"/>
      <c r="Y607" s="193"/>
      <c r="Z607" s="163"/>
      <c r="AA607" s="163"/>
      <c r="AB607" s="163"/>
      <c r="AC607" s="163"/>
      <c r="AD607" s="163"/>
      <c r="AE607" s="163"/>
      <c r="AF607" s="163"/>
      <c r="AG607" s="163"/>
      <c r="AH607" s="163"/>
      <c r="AI607" s="163"/>
      <c r="AJ607" s="163"/>
      <c r="AK607" s="163"/>
      <c r="AL607" s="154"/>
      <c r="AM607" s="47"/>
      <c r="AN607" s="149">
        <f t="shared" si="345"/>
        <v>0</v>
      </c>
      <c r="AP607" s="185">
        <f t="shared" si="358"/>
        <v>0</v>
      </c>
      <c r="AQ607" s="185">
        <f t="shared" si="359"/>
        <v>0</v>
      </c>
      <c r="AR607" s="186">
        <f t="shared" si="360"/>
        <v>0</v>
      </c>
      <c r="AS607" s="186">
        <f t="shared" si="346"/>
        <v>0</v>
      </c>
      <c r="AT607" s="186">
        <f t="shared" si="347"/>
        <v>0</v>
      </c>
      <c r="AU607" s="186">
        <f t="shared" si="348"/>
        <v>0</v>
      </c>
      <c r="AV607" s="186">
        <f t="shared" si="349"/>
        <v>0</v>
      </c>
      <c r="AW607" s="186">
        <f t="shared" si="350"/>
        <v>0</v>
      </c>
      <c r="AX607" s="186">
        <f t="shared" si="351"/>
        <v>0</v>
      </c>
      <c r="AY607" s="186">
        <f t="shared" si="352"/>
        <v>0</v>
      </c>
      <c r="AZ607" s="186">
        <f t="shared" si="353"/>
        <v>0</v>
      </c>
      <c r="BA607" s="186">
        <f t="shared" si="354"/>
        <v>0</v>
      </c>
      <c r="BB607" s="186">
        <f t="shared" si="355"/>
        <v>0</v>
      </c>
      <c r="BC607" s="186">
        <f t="shared" si="356"/>
        <v>0</v>
      </c>
    </row>
    <row r="608" spans="2:55" x14ac:dyDescent="0.3">
      <c r="B608" s="24">
        <v>603</v>
      </c>
      <c r="C608" s="32"/>
      <c r="D608" s="32"/>
      <c r="E608" s="32"/>
      <c r="F608" s="30"/>
      <c r="G608" s="32"/>
      <c r="H608" s="32"/>
      <c r="I608" s="219"/>
      <c r="J608" s="115"/>
      <c r="K608" s="115"/>
      <c r="L608" s="33"/>
      <c r="M608" s="170"/>
      <c r="N608" s="171"/>
      <c r="O608" s="171"/>
      <c r="P608" s="149">
        <f t="shared" si="357"/>
        <v>0</v>
      </c>
      <c r="Q608" s="147"/>
      <c r="R608" s="147"/>
      <c r="S608" s="147"/>
      <c r="T608" s="147"/>
      <c r="U608" s="147"/>
      <c r="V608" s="148"/>
      <c r="W608" s="149"/>
      <c r="X608" s="192"/>
      <c r="Y608" s="193"/>
      <c r="Z608" s="163"/>
      <c r="AA608" s="163"/>
      <c r="AB608" s="163"/>
      <c r="AC608" s="163"/>
      <c r="AD608" s="163"/>
      <c r="AE608" s="163"/>
      <c r="AF608" s="163"/>
      <c r="AG608" s="163"/>
      <c r="AH608" s="163"/>
      <c r="AI608" s="163"/>
      <c r="AJ608" s="163"/>
      <c r="AK608" s="163"/>
      <c r="AL608" s="154"/>
      <c r="AM608" s="47"/>
      <c r="AN608" s="149">
        <f t="shared" si="345"/>
        <v>0</v>
      </c>
      <c r="AP608" s="185">
        <f t="shared" si="358"/>
        <v>0</v>
      </c>
      <c r="AQ608" s="185">
        <f t="shared" si="359"/>
        <v>0</v>
      </c>
      <c r="AR608" s="186">
        <f t="shared" si="360"/>
        <v>0</v>
      </c>
      <c r="AS608" s="186">
        <f t="shared" si="346"/>
        <v>0</v>
      </c>
      <c r="AT608" s="186">
        <f t="shared" si="347"/>
        <v>0</v>
      </c>
      <c r="AU608" s="186">
        <f t="shared" si="348"/>
        <v>0</v>
      </c>
      <c r="AV608" s="186">
        <f t="shared" si="349"/>
        <v>0</v>
      </c>
      <c r="AW608" s="186">
        <f t="shared" si="350"/>
        <v>0</v>
      </c>
      <c r="AX608" s="186">
        <f t="shared" si="351"/>
        <v>0</v>
      </c>
      <c r="AY608" s="186">
        <f t="shared" si="352"/>
        <v>0</v>
      </c>
      <c r="AZ608" s="186">
        <f t="shared" si="353"/>
        <v>0</v>
      </c>
      <c r="BA608" s="186">
        <f t="shared" si="354"/>
        <v>0</v>
      </c>
      <c r="BB608" s="186">
        <f t="shared" si="355"/>
        <v>0</v>
      </c>
      <c r="BC608" s="186">
        <f t="shared" si="356"/>
        <v>0</v>
      </c>
    </row>
    <row r="609" spans="2:55" x14ac:dyDescent="0.3">
      <c r="B609" s="24">
        <v>604</v>
      </c>
      <c r="C609" s="34"/>
      <c r="D609" s="34"/>
      <c r="E609" s="34"/>
      <c r="F609" s="30"/>
      <c r="G609" s="34"/>
      <c r="H609" s="34"/>
      <c r="I609" s="219"/>
      <c r="J609" s="115"/>
      <c r="K609" s="115"/>
      <c r="L609" s="33"/>
      <c r="M609" s="170"/>
      <c r="N609" s="171"/>
      <c r="O609" s="171"/>
      <c r="P609" s="149">
        <f t="shared" si="357"/>
        <v>0</v>
      </c>
      <c r="Q609" s="147"/>
      <c r="R609" s="147"/>
      <c r="S609" s="147"/>
      <c r="T609" s="147"/>
      <c r="U609" s="147"/>
      <c r="V609" s="148"/>
      <c r="W609" s="149"/>
      <c r="X609" s="192"/>
      <c r="Y609" s="193"/>
      <c r="Z609" s="163"/>
      <c r="AA609" s="163"/>
      <c r="AB609" s="163"/>
      <c r="AC609" s="163"/>
      <c r="AD609" s="163"/>
      <c r="AE609" s="163"/>
      <c r="AF609" s="163"/>
      <c r="AG609" s="163"/>
      <c r="AH609" s="163"/>
      <c r="AI609" s="163"/>
      <c r="AJ609" s="163"/>
      <c r="AK609" s="163"/>
      <c r="AL609" s="154"/>
      <c r="AM609" s="47"/>
      <c r="AN609" s="149">
        <f t="shared" si="345"/>
        <v>0</v>
      </c>
      <c r="AP609" s="185">
        <f t="shared" si="358"/>
        <v>0</v>
      </c>
      <c r="AQ609" s="185">
        <f t="shared" si="359"/>
        <v>0</v>
      </c>
      <c r="AR609" s="186">
        <f t="shared" si="360"/>
        <v>0</v>
      </c>
      <c r="AS609" s="186">
        <f t="shared" si="346"/>
        <v>0</v>
      </c>
      <c r="AT609" s="186">
        <f t="shared" si="347"/>
        <v>0</v>
      </c>
      <c r="AU609" s="186">
        <f t="shared" si="348"/>
        <v>0</v>
      </c>
      <c r="AV609" s="186">
        <f t="shared" si="349"/>
        <v>0</v>
      </c>
      <c r="AW609" s="186">
        <f t="shared" si="350"/>
        <v>0</v>
      </c>
      <c r="AX609" s="186">
        <f t="shared" si="351"/>
        <v>0</v>
      </c>
      <c r="AY609" s="186">
        <f t="shared" si="352"/>
        <v>0</v>
      </c>
      <c r="AZ609" s="186">
        <f t="shared" si="353"/>
        <v>0</v>
      </c>
      <c r="BA609" s="186">
        <f t="shared" si="354"/>
        <v>0</v>
      </c>
      <c r="BB609" s="186">
        <f t="shared" si="355"/>
        <v>0</v>
      </c>
      <c r="BC609" s="186">
        <f t="shared" si="356"/>
        <v>0</v>
      </c>
    </row>
    <row r="610" spans="2:55" x14ac:dyDescent="0.3">
      <c r="B610" s="25">
        <v>605</v>
      </c>
      <c r="C610" s="34"/>
      <c r="D610" s="34"/>
      <c r="E610" s="34"/>
      <c r="F610" s="30"/>
      <c r="G610" s="34"/>
      <c r="H610" s="34"/>
      <c r="I610" s="219"/>
      <c r="J610" s="115"/>
      <c r="K610" s="115"/>
      <c r="L610" s="33"/>
      <c r="M610" s="170"/>
      <c r="N610" s="171"/>
      <c r="O610" s="171"/>
      <c r="P610" s="149">
        <f t="shared" si="357"/>
        <v>0</v>
      </c>
      <c r="Q610" s="147"/>
      <c r="R610" s="147"/>
      <c r="S610" s="147"/>
      <c r="T610" s="147"/>
      <c r="U610" s="147"/>
      <c r="V610" s="148"/>
      <c r="W610" s="149"/>
      <c r="X610" s="192"/>
      <c r="Y610" s="193"/>
      <c r="Z610" s="163"/>
      <c r="AA610" s="163"/>
      <c r="AB610" s="163"/>
      <c r="AC610" s="163"/>
      <c r="AD610" s="163"/>
      <c r="AE610" s="163"/>
      <c r="AF610" s="163"/>
      <c r="AG610" s="163"/>
      <c r="AH610" s="163"/>
      <c r="AI610" s="163"/>
      <c r="AJ610" s="163"/>
      <c r="AK610" s="163"/>
      <c r="AL610" s="154"/>
      <c r="AM610" s="47"/>
      <c r="AN610" s="149">
        <f t="shared" si="345"/>
        <v>0</v>
      </c>
      <c r="AP610" s="185">
        <f t="shared" si="358"/>
        <v>0</v>
      </c>
      <c r="AQ610" s="185">
        <f t="shared" si="359"/>
        <v>0</v>
      </c>
      <c r="AR610" s="186">
        <f t="shared" si="360"/>
        <v>0</v>
      </c>
      <c r="AS610" s="186">
        <f t="shared" si="346"/>
        <v>0</v>
      </c>
      <c r="AT610" s="186">
        <f t="shared" si="347"/>
        <v>0</v>
      </c>
      <c r="AU610" s="186">
        <f t="shared" si="348"/>
        <v>0</v>
      </c>
      <c r="AV610" s="186">
        <f t="shared" si="349"/>
        <v>0</v>
      </c>
      <c r="AW610" s="186">
        <f t="shared" si="350"/>
        <v>0</v>
      </c>
      <c r="AX610" s="186">
        <f t="shared" si="351"/>
        <v>0</v>
      </c>
      <c r="AY610" s="186">
        <f t="shared" si="352"/>
        <v>0</v>
      </c>
      <c r="AZ610" s="186">
        <f t="shared" si="353"/>
        <v>0</v>
      </c>
      <c r="BA610" s="186">
        <f t="shared" si="354"/>
        <v>0</v>
      </c>
      <c r="BB610" s="186">
        <f t="shared" si="355"/>
        <v>0</v>
      </c>
      <c r="BC610" s="186">
        <f t="shared" si="356"/>
        <v>0</v>
      </c>
    </row>
    <row r="611" spans="2:55" x14ac:dyDescent="0.3">
      <c r="B611" s="24">
        <v>606</v>
      </c>
      <c r="C611" s="32"/>
      <c r="D611" s="32"/>
      <c r="E611" s="32"/>
      <c r="F611" s="30"/>
      <c r="G611" s="32"/>
      <c r="H611" s="32"/>
      <c r="I611" s="219"/>
      <c r="J611" s="115"/>
      <c r="K611" s="115"/>
      <c r="L611" s="33"/>
      <c r="M611" s="170"/>
      <c r="N611" s="171"/>
      <c r="O611" s="171"/>
      <c r="P611" s="149">
        <f t="shared" si="357"/>
        <v>0</v>
      </c>
      <c r="Q611" s="147"/>
      <c r="R611" s="147"/>
      <c r="S611" s="147"/>
      <c r="T611" s="147"/>
      <c r="U611" s="147"/>
      <c r="V611" s="148"/>
      <c r="W611" s="149"/>
      <c r="X611" s="192"/>
      <c r="Y611" s="193"/>
      <c r="Z611" s="163"/>
      <c r="AA611" s="163"/>
      <c r="AB611" s="163"/>
      <c r="AC611" s="163"/>
      <c r="AD611" s="163"/>
      <c r="AE611" s="163"/>
      <c r="AF611" s="163"/>
      <c r="AG611" s="163"/>
      <c r="AH611" s="163"/>
      <c r="AI611" s="163"/>
      <c r="AJ611" s="163"/>
      <c r="AK611" s="163"/>
      <c r="AL611" s="154"/>
      <c r="AM611" s="47"/>
      <c r="AN611" s="149">
        <f t="shared" si="345"/>
        <v>0</v>
      </c>
      <c r="AP611" s="185">
        <f t="shared" si="358"/>
        <v>0</v>
      </c>
      <c r="AQ611" s="185">
        <f t="shared" si="359"/>
        <v>0</v>
      </c>
      <c r="AR611" s="186">
        <f t="shared" si="360"/>
        <v>0</v>
      </c>
      <c r="AS611" s="186">
        <f t="shared" si="346"/>
        <v>0</v>
      </c>
      <c r="AT611" s="186">
        <f t="shared" si="347"/>
        <v>0</v>
      </c>
      <c r="AU611" s="186">
        <f t="shared" si="348"/>
        <v>0</v>
      </c>
      <c r="AV611" s="186">
        <f t="shared" si="349"/>
        <v>0</v>
      </c>
      <c r="AW611" s="186">
        <f t="shared" si="350"/>
        <v>0</v>
      </c>
      <c r="AX611" s="186">
        <f t="shared" si="351"/>
        <v>0</v>
      </c>
      <c r="AY611" s="186">
        <f t="shared" si="352"/>
        <v>0</v>
      </c>
      <c r="AZ611" s="186">
        <f t="shared" si="353"/>
        <v>0</v>
      </c>
      <c r="BA611" s="186">
        <f t="shared" si="354"/>
        <v>0</v>
      </c>
      <c r="BB611" s="186">
        <f t="shared" si="355"/>
        <v>0</v>
      </c>
      <c r="BC611" s="186">
        <f t="shared" si="356"/>
        <v>0</v>
      </c>
    </row>
    <row r="612" spans="2:55" x14ac:dyDescent="0.3">
      <c r="B612" s="24">
        <v>607</v>
      </c>
      <c r="C612" s="32"/>
      <c r="D612" s="32"/>
      <c r="E612" s="32"/>
      <c r="F612" s="30"/>
      <c r="G612" s="34"/>
      <c r="H612" s="34"/>
      <c r="I612" s="219"/>
      <c r="J612" s="115"/>
      <c r="K612" s="115"/>
      <c r="L612" s="33"/>
      <c r="M612" s="170"/>
      <c r="N612" s="171"/>
      <c r="O612" s="171"/>
      <c r="P612" s="149">
        <f t="shared" si="357"/>
        <v>0</v>
      </c>
      <c r="Q612" s="147"/>
      <c r="R612" s="147"/>
      <c r="S612" s="147"/>
      <c r="T612" s="147"/>
      <c r="U612" s="147"/>
      <c r="V612" s="148"/>
      <c r="W612" s="149"/>
      <c r="X612" s="192"/>
      <c r="Y612" s="193"/>
      <c r="Z612" s="163"/>
      <c r="AA612" s="163"/>
      <c r="AB612" s="163"/>
      <c r="AC612" s="163"/>
      <c r="AD612" s="163"/>
      <c r="AE612" s="163"/>
      <c r="AF612" s="163"/>
      <c r="AG612" s="163"/>
      <c r="AH612" s="163"/>
      <c r="AI612" s="163"/>
      <c r="AJ612" s="163"/>
      <c r="AK612" s="163"/>
      <c r="AL612" s="154"/>
      <c r="AM612" s="47"/>
      <c r="AN612" s="149">
        <f t="shared" si="345"/>
        <v>0</v>
      </c>
      <c r="AP612" s="185">
        <f t="shared" si="358"/>
        <v>0</v>
      </c>
      <c r="AQ612" s="185">
        <f t="shared" si="359"/>
        <v>0</v>
      </c>
      <c r="AR612" s="186">
        <f t="shared" si="360"/>
        <v>0</v>
      </c>
      <c r="AS612" s="186">
        <f t="shared" si="346"/>
        <v>0</v>
      </c>
      <c r="AT612" s="186">
        <f t="shared" si="347"/>
        <v>0</v>
      </c>
      <c r="AU612" s="186">
        <f t="shared" si="348"/>
        <v>0</v>
      </c>
      <c r="AV612" s="186">
        <f t="shared" si="349"/>
        <v>0</v>
      </c>
      <c r="AW612" s="186">
        <f t="shared" si="350"/>
        <v>0</v>
      </c>
      <c r="AX612" s="186">
        <f t="shared" si="351"/>
        <v>0</v>
      </c>
      <c r="AY612" s="186">
        <f t="shared" si="352"/>
        <v>0</v>
      </c>
      <c r="AZ612" s="186">
        <f t="shared" si="353"/>
        <v>0</v>
      </c>
      <c r="BA612" s="186">
        <f t="shared" si="354"/>
        <v>0</v>
      </c>
      <c r="BB612" s="186">
        <f t="shared" si="355"/>
        <v>0</v>
      </c>
      <c r="BC612" s="186">
        <f t="shared" si="356"/>
        <v>0</v>
      </c>
    </row>
    <row r="613" spans="2:55" x14ac:dyDescent="0.3">
      <c r="B613" s="25"/>
      <c r="C613" s="32"/>
      <c r="D613" s="32"/>
      <c r="E613" s="32"/>
      <c r="F613" s="30"/>
      <c r="G613" s="34"/>
      <c r="H613" s="34"/>
      <c r="I613" s="219"/>
      <c r="J613" s="115"/>
      <c r="K613" s="115"/>
      <c r="L613" s="33"/>
      <c r="M613" s="170"/>
      <c r="N613" s="171"/>
      <c r="O613" s="171"/>
      <c r="P613" s="149">
        <f t="shared" si="357"/>
        <v>0</v>
      </c>
      <c r="Q613" s="147"/>
      <c r="R613" s="147"/>
      <c r="S613" s="147"/>
      <c r="T613" s="147"/>
      <c r="U613" s="147"/>
      <c r="V613" s="148"/>
      <c r="W613" s="149"/>
      <c r="X613" s="192"/>
      <c r="Y613" s="193"/>
      <c r="Z613" s="163"/>
      <c r="AA613" s="163"/>
      <c r="AB613" s="163"/>
      <c r="AC613" s="163"/>
      <c r="AD613" s="163"/>
      <c r="AE613" s="163"/>
      <c r="AF613" s="163"/>
      <c r="AG613" s="163"/>
      <c r="AH613" s="163"/>
      <c r="AI613" s="163"/>
      <c r="AJ613" s="163"/>
      <c r="AK613" s="163"/>
      <c r="AL613" s="154"/>
      <c r="AM613" s="47"/>
      <c r="AN613" s="149">
        <f t="shared" si="345"/>
        <v>0</v>
      </c>
      <c r="AP613" s="185">
        <f t="shared" si="358"/>
        <v>0</v>
      </c>
      <c r="AQ613" s="185">
        <f t="shared" si="359"/>
        <v>0</v>
      </c>
      <c r="AR613" s="186">
        <f t="shared" si="360"/>
        <v>0</v>
      </c>
      <c r="AS613" s="186">
        <f t="shared" si="346"/>
        <v>0</v>
      </c>
      <c r="AT613" s="186">
        <f t="shared" si="347"/>
        <v>0</v>
      </c>
      <c r="AU613" s="186">
        <f t="shared" si="348"/>
        <v>0</v>
      </c>
      <c r="AV613" s="186">
        <f t="shared" si="349"/>
        <v>0</v>
      </c>
      <c r="AW613" s="186">
        <f t="shared" si="350"/>
        <v>0</v>
      </c>
      <c r="AX613" s="186">
        <f t="shared" si="351"/>
        <v>0</v>
      </c>
      <c r="AY613" s="186">
        <f t="shared" si="352"/>
        <v>0</v>
      </c>
      <c r="AZ613" s="186">
        <f t="shared" si="353"/>
        <v>0</v>
      </c>
      <c r="BA613" s="186">
        <f t="shared" si="354"/>
        <v>0</v>
      </c>
      <c r="BB613" s="186">
        <f t="shared" si="355"/>
        <v>0</v>
      </c>
      <c r="BC613" s="186">
        <f t="shared" si="356"/>
        <v>0</v>
      </c>
    </row>
    <row r="614" spans="2:55" x14ac:dyDescent="0.3">
      <c r="B614" s="24"/>
      <c r="C614" s="32"/>
      <c r="D614" s="32"/>
      <c r="E614" s="32"/>
      <c r="F614" s="30"/>
      <c r="G614" s="32"/>
      <c r="H614" s="32"/>
      <c r="I614" s="219"/>
      <c r="J614" s="115"/>
      <c r="K614" s="115"/>
      <c r="L614" s="33"/>
      <c r="M614" s="170"/>
      <c r="N614" s="171"/>
      <c r="O614" s="171"/>
      <c r="P614" s="149">
        <f t="shared" si="357"/>
        <v>0</v>
      </c>
      <c r="Q614" s="147"/>
      <c r="R614" s="147"/>
      <c r="S614" s="147"/>
      <c r="T614" s="147"/>
      <c r="U614" s="147"/>
      <c r="V614" s="148"/>
      <c r="W614" s="149"/>
      <c r="X614" s="192"/>
      <c r="Y614" s="193"/>
      <c r="Z614" s="163"/>
      <c r="AA614" s="163"/>
      <c r="AB614" s="163"/>
      <c r="AC614" s="163"/>
      <c r="AD614" s="163"/>
      <c r="AE614" s="163"/>
      <c r="AF614" s="163"/>
      <c r="AG614" s="163"/>
      <c r="AH614" s="163"/>
      <c r="AI614" s="163"/>
      <c r="AJ614" s="163"/>
      <c r="AK614" s="163"/>
      <c r="AL614" s="154"/>
      <c r="AM614" s="47"/>
      <c r="AN614" s="149">
        <f t="shared" si="345"/>
        <v>0</v>
      </c>
      <c r="AP614" s="185">
        <f t="shared" si="358"/>
        <v>0</v>
      </c>
      <c r="AQ614" s="185">
        <f t="shared" si="359"/>
        <v>0</v>
      </c>
      <c r="AR614" s="186">
        <f t="shared" si="360"/>
        <v>0</v>
      </c>
      <c r="AS614" s="186">
        <f t="shared" si="346"/>
        <v>0</v>
      </c>
      <c r="AT614" s="186">
        <f t="shared" si="347"/>
        <v>0</v>
      </c>
      <c r="AU614" s="186">
        <f t="shared" si="348"/>
        <v>0</v>
      </c>
      <c r="AV614" s="186">
        <f t="shared" si="349"/>
        <v>0</v>
      </c>
      <c r="AW614" s="186">
        <f t="shared" si="350"/>
        <v>0</v>
      </c>
      <c r="AX614" s="186">
        <f t="shared" si="351"/>
        <v>0</v>
      </c>
      <c r="AY614" s="186">
        <f t="shared" si="352"/>
        <v>0</v>
      </c>
      <c r="AZ614" s="186">
        <f t="shared" si="353"/>
        <v>0</v>
      </c>
      <c r="BA614" s="186">
        <f t="shared" si="354"/>
        <v>0</v>
      </c>
      <c r="BB614" s="186">
        <f t="shared" si="355"/>
        <v>0</v>
      </c>
      <c r="BC614" s="186">
        <f t="shared" si="356"/>
        <v>0</v>
      </c>
    </row>
    <row r="615" spans="2:55" x14ac:dyDescent="0.3">
      <c r="B615" s="25"/>
      <c r="C615" s="32"/>
      <c r="D615" s="32"/>
      <c r="E615" s="32"/>
      <c r="F615" s="30"/>
      <c r="G615" s="32"/>
      <c r="H615" s="32"/>
      <c r="I615" s="219"/>
      <c r="J615" s="115"/>
      <c r="K615" s="115"/>
      <c r="L615" s="33"/>
      <c r="M615" s="170"/>
      <c r="N615" s="171"/>
      <c r="O615" s="171"/>
      <c r="P615" s="149">
        <f t="shared" si="357"/>
        <v>0</v>
      </c>
      <c r="Q615" s="147"/>
      <c r="R615" s="147"/>
      <c r="S615" s="147"/>
      <c r="T615" s="147"/>
      <c r="U615" s="147"/>
      <c r="V615" s="148"/>
      <c r="W615" s="149"/>
      <c r="X615" s="192"/>
      <c r="Y615" s="193"/>
      <c r="Z615" s="163"/>
      <c r="AA615" s="163"/>
      <c r="AB615" s="163"/>
      <c r="AC615" s="163"/>
      <c r="AD615" s="163"/>
      <c r="AE615" s="163"/>
      <c r="AF615" s="163"/>
      <c r="AG615" s="163"/>
      <c r="AH615" s="163"/>
      <c r="AI615" s="163"/>
      <c r="AJ615" s="163"/>
      <c r="AK615" s="163"/>
      <c r="AL615" s="154"/>
      <c r="AM615" s="47"/>
      <c r="AN615" s="149">
        <f t="shared" si="345"/>
        <v>0</v>
      </c>
      <c r="AP615" s="185">
        <f t="shared" si="358"/>
        <v>0</v>
      </c>
      <c r="AQ615" s="185">
        <f t="shared" si="359"/>
        <v>0</v>
      </c>
      <c r="AR615" s="186">
        <f t="shared" si="360"/>
        <v>0</v>
      </c>
      <c r="AS615" s="186">
        <f t="shared" si="346"/>
        <v>0</v>
      </c>
      <c r="AT615" s="186">
        <f t="shared" si="347"/>
        <v>0</v>
      </c>
      <c r="AU615" s="186">
        <f t="shared" si="348"/>
        <v>0</v>
      </c>
      <c r="AV615" s="186">
        <f t="shared" si="349"/>
        <v>0</v>
      </c>
      <c r="AW615" s="186">
        <f t="shared" si="350"/>
        <v>0</v>
      </c>
      <c r="AX615" s="186">
        <f t="shared" si="351"/>
        <v>0</v>
      </c>
      <c r="AY615" s="186">
        <f t="shared" si="352"/>
        <v>0</v>
      </c>
      <c r="AZ615" s="186">
        <f t="shared" si="353"/>
        <v>0</v>
      </c>
      <c r="BA615" s="186">
        <f t="shared" si="354"/>
        <v>0</v>
      </c>
      <c r="BB615" s="186">
        <f t="shared" si="355"/>
        <v>0</v>
      </c>
      <c r="BC615" s="186">
        <f t="shared" si="356"/>
        <v>0</v>
      </c>
    </row>
    <row r="616" spans="2:55" x14ac:dyDescent="0.3">
      <c r="B616" s="25"/>
      <c r="C616" s="34"/>
      <c r="D616" s="34"/>
      <c r="E616" s="34"/>
      <c r="F616" s="30"/>
      <c r="G616" s="34"/>
      <c r="H616" s="34"/>
      <c r="I616" s="219"/>
      <c r="J616" s="115"/>
      <c r="K616" s="115"/>
      <c r="L616" s="33"/>
      <c r="M616" s="170"/>
      <c r="N616" s="171"/>
      <c r="O616" s="171"/>
      <c r="P616" s="149">
        <f t="shared" si="357"/>
        <v>0</v>
      </c>
      <c r="Q616" s="147"/>
      <c r="R616" s="147"/>
      <c r="S616" s="147"/>
      <c r="T616" s="147"/>
      <c r="U616" s="147"/>
      <c r="V616" s="148"/>
      <c r="W616" s="149"/>
      <c r="X616" s="192"/>
      <c r="Y616" s="193"/>
      <c r="Z616" s="163"/>
      <c r="AA616" s="163"/>
      <c r="AB616" s="163"/>
      <c r="AC616" s="163"/>
      <c r="AD616" s="163"/>
      <c r="AE616" s="163"/>
      <c r="AF616" s="163"/>
      <c r="AG616" s="163"/>
      <c r="AH616" s="163"/>
      <c r="AI616" s="163"/>
      <c r="AJ616" s="163"/>
      <c r="AK616" s="163"/>
      <c r="AL616" s="154"/>
      <c r="AM616" s="47"/>
      <c r="AN616" s="149">
        <f t="shared" si="345"/>
        <v>0</v>
      </c>
      <c r="AP616" s="185">
        <f t="shared" si="358"/>
        <v>0</v>
      </c>
      <c r="AQ616" s="185">
        <f t="shared" si="359"/>
        <v>0</v>
      </c>
      <c r="AR616" s="186">
        <f t="shared" si="360"/>
        <v>0</v>
      </c>
      <c r="AS616" s="186">
        <f t="shared" si="346"/>
        <v>0</v>
      </c>
      <c r="AT616" s="186">
        <f t="shared" si="347"/>
        <v>0</v>
      </c>
      <c r="AU616" s="186">
        <f t="shared" si="348"/>
        <v>0</v>
      </c>
      <c r="AV616" s="186">
        <f t="shared" si="349"/>
        <v>0</v>
      </c>
      <c r="AW616" s="186">
        <f t="shared" si="350"/>
        <v>0</v>
      </c>
      <c r="AX616" s="186">
        <f t="shared" si="351"/>
        <v>0</v>
      </c>
      <c r="AY616" s="186">
        <f t="shared" si="352"/>
        <v>0</v>
      </c>
      <c r="AZ616" s="186">
        <f t="shared" si="353"/>
        <v>0</v>
      </c>
      <c r="BA616" s="186">
        <f t="shared" si="354"/>
        <v>0</v>
      </c>
      <c r="BB616" s="186">
        <f t="shared" si="355"/>
        <v>0</v>
      </c>
      <c r="BC616" s="186">
        <f t="shared" si="356"/>
        <v>0</v>
      </c>
    </row>
    <row r="617" spans="2:55" x14ac:dyDescent="0.3">
      <c r="B617" s="24"/>
      <c r="C617" s="34"/>
      <c r="D617" s="34"/>
      <c r="E617" s="34"/>
      <c r="F617" s="34"/>
      <c r="G617" s="34"/>
      <c r="H617" s="34"/>
      <c r="I617" s="219"/>
      <c r="J617" s="115"/>
      <c r="K617" s="115"/>
      <c r="L617" s="33"/>
      <c r="M617" s="170"/>
      <c r="N617" s="171"/>
      <c r="O617" s="171"/>
      <c r="P617" s="149">
        <f t="shared" si="357"/>
        <v>0</v>
      </c>
      <c r="Q617" s="147"/>
      <c r="R617" s="147"/>
      <c r="S617" s="147"/>
      <c r="T617" s="147"/>
      <c r="U617" s="147"/>
      <c r="V617" s="148"/>
      <c r="W617" s="149"/>
      <c r="X617" s="192"/>
      <c r="Y617" s="193"/>
      <c r="Z617" s="163"/>
      <c r="AA617" s="163"/>
      <c r="AB617" s="163"/>
      <c r="AC617" s="163"/>
      <c r="AD617" s="163"/>
      <c r="AE617" s="163"/>
      <c r="AF617" s="163"/>
      <c r="AG617" s="163"/>
      <c r="AH617" s="163"/>
      <c r="AI617" s="163"/>
      <c r="AJ617" s="163"/>
      <c r="AK617" s="163"/>
      <c r="AL617" s="154"/>
      <c r="AM617" s="47"/>
      <c r="AN617" s="149">
        <f t="shared" si="345"/>
        <v>0</v>
      </c>
      <c r="AP617" s="185">
        <f t="shared" si="358"/>
        <v>0</v>
      </c>
      <c r="AQ617" s="185">
        <f t="shared" si="359"/>
        <v>0</v>
      </c>
      <c r="AR617" s="186">
        <f t="shared" si="360"/>
        <v>0</v>
      </c>
      <c r="AS617" s="186">
        <f t="shared" si="346"/>
        <v>0</v>
      </c>
      <c r="AT617" s="186">
        <f t="shared" si="347"/>
        <v>0</v>
      </c>
      <c r="AU617" s="186">
        <f t="shared" si="348"/>
        <v>0</v>
      </c>
      <c r="AV617" s="186">
        <f t="shared" si="349"/>
        <v>0</v>
      </c>
      <c r="AW617" s="186">
        <f t="shared" si="350"/>
        <v>0</v>
      </c>
      <c r="AX617" s="186">
        <f t="shared" si="351"/>
        <v>0</v>
      </c>
      <c r="AY617" s="186">
        <f t="shared" si="352"/>
        <v>0</v>
      </c>
      <c r="AZ617" s="186">
        <f t="shared" si="353"/>
        <v>0</v>
      </c>
      <c r="BA617" s="186">
        <f t="shared" si="354"/>
        <v>0</v>
      </c>
      <c r="BB617" s="186">
        <f t="shared" si="355"/>
        <v>0</v>
      </c>
      <c r="BC617" s="186">
        <f t="shared" si="356"/>
        <v>0</v>
      </c>
    </row>
    <row r="618" spans="2:55" x14ac:dyDescent="0.3">
      <c r="B618" s="25"/>
      <c r="C618" s="34"/>
      <c r="D618" s="34"/>
      <c r="E618" s="34"/>
      <c r="F618" s="30"/>
      <c r="G618" s="34"/>
      <c r="H618" s="34"/>
      <c r="I618" s="219"/>
      <c r="J618" s="115"/>
      <c r="K618" s="115"/>
      <c r="L618" s="33"/>
      <c r="M618" s="170"/>
      <c r="N618" s="171"/>
      <c r="O618" s="171"/>
      <c r="P618" s="149">
        <f t="shared" si="357"/>
        <v>0</v>
      </c>
      <c r="Q618" s="147"/>
      <c r="R618" s="147"/>
      <c r="S618" s="147"/>
      <c r="T618" s="147"/>
      <c r="U618" s="147"/>
      <c r="V618" s="148"/>
      <c r="W618" s="149"/>
      <c r="X618" s="192"/>
      <c r="Y618" s="193"/>
      <c r="Z618" s="163"/>
      <c r="AA618" s="163"/>
      <c r="AB618" s="163"/>
      <c r="AC618" s="163"/>
      <c r="AD618" s="163"/>
      <c r="AE618" s="163"/>
      <c r="AF618" s="163"/>
      <c r="AG618" s="163"/>
      <c r="AH618" s="163"/>
      <c r="AI618" s="163"/>
      <c r="AJ618" s="163"/>
      <c r="AK618" s="163"/>
      <c r="AL618" s="154"/>
      <c r="AM618" s="47"/>
      <c r="AN618" s="149">
        <f t="shared" si="345"/>
        <v>0</v>
      </c>
      <c r="AP618" s="185">
        <f t="shared" si="358"/>
        <v>0</v>
      </c>
      <c r="AQ618" s="185">
        <f t="shared" si="359"/>
        <v>0</v>
      </c>
      <c r="AR618" s="186">
        <f t="shared" si="360"/>
        <v>0</v>
      </c>
      <c r="AS618" s="186">
        <f t="shared" si="346"/>
        <v>0</v>
      </c>
      <c r="AT618" s="186">
        <f t="shared" si="347"/>
        <v>0</v>
      </c>
      <c r="AU618" s="186">
        <f t="shared" si="348"/>
        <v>0</v>
      </c>
      <c r="AV618" s="186">
        <f t="shared" si="349"/>
        <v>0</v>
      </c>
      <c r="AW618" s="186">
        <f t="shared" si="350"/>
        <v>0</v>
      </c>
      <c r="AX618" s="186">
        <f t="shared" si="351"/>
        <v>0</v>
      </c>
      <c r="AY618" s="186">
        <f t="shared" si="352"/>
        <v>0</v>
      </c>
      <c r="AZ618" s="186">
        <f t="shared" si="353"/>
        <v>0</v>
      </c>
      <c r="BA618" s="186">
        <f t="shared" si="354"/>
        <v>0</v>
      </c>
      <c r="BB618" s="186">
        <f t="shared" si="355"/>
        <v>0</v>
      </c>
      <c r="BC618" s="186">
        <f t="shared" si="356"/>
        <v>0</v>
      </c>
    </row>
    <row r="619" spans="2:55" x14ac:dyDescent="0.3">
      <c r="B619" s="24"/>
      <c r="C619" s="34"/>
      <c r="D619" s="34"/>
      <c r="E619" s="34"/>
      <c r="F619" s="30"/>
      <c r="G619" s="34"/>
      <c r="H619" s="34"/>
      <c r="I619" s="219"/>
      <c r="J619" s="115"/>
      <c r="K619" s="115"/>
      <c r="L619" s="33"/>
      <c r="M619" s="170"/>
      <c r="N619" s="171"/>
      <c r="O619" s="171"/>
      <c r="P619" s="149">
        <f t="shared" si="357"/>
        <v>0</v>
      </c>
      <c r="Q619" s="147"/>
      <c r="R619" s="147"/>
      <c r="S619" s="147"/>
      <c r="T619" s="147"/>
      <c r="U619" s="147"/>
      <c r="V619" s="148"/>
      <c r="W619" s="149"/>
      <c r="X619" s="192"/>
      <c r="Y619" s="193"/>
      <c r="Z619" s="163"/>
      <c r="AA619" s="163"/>
      <c r="AB619" s="163"/>
      <c r="AC619" s="163"/>
      <c r="AD619" s="163"/>
      <c r="AE619" s="163"/>
      <c r="AF619" s="163"/>
      <c r="AG619" s="163"/>
      <c r="AH619" s="163"/>
      <c r="AI619" s="163"/>
      <c r="AJ619" s="163"/>
      <c r="AK619" s="163"/>
      <c r="AL619" s="154"/>
      <c r="AM619" s="47"/>
      <c r="AN619" s="149">
        <f t="shared" si="345"/>
        <v>0</v>
      </c>
      <c r="AP619" s="185">
        <f t="shared" si="358"/>
        <v>0</v>
      </c>
      <c r="AQ619" s="185">
        <f t="shared" si="359"/>
        <v>0</v>
      </c>
      <c r="AR619" s="186">
        <f t="shared" si="360"/>
        <v>0</v>
      </c>
      <c r="AS619" s="186">
        <f t="shared" si="346"/>
        <v>0</v>
      </c>
      <c r="AT619" s="186">
        <f t="shared" si="347"/>
        <v>0</v>
      </c>
      <c r="AU619" s="186">
        <f t="shared" si="348"/>
        <v>0</v>
      </c>
      <c r="AV619" s="186">
        <f t="shared" si="349"/>
        <v>0</v>
      </c>
      <c r="AW619" s="186">
        <f t="shared" si="350"/>
        <v>0</v>
      </c>
      <c r="AX619" s="186">
        <f t="shared" si="351"/>
        <v>0</v>
      </c>
      <c r="AY619" s="186">
        <f t="shared" si="352"/>
        <v>0</v>
      </c>
      <c r="AZ619" s="186">
        <f t="shared" si="353"/>
        <v>0</v>
      </c>
      <c r="BA619" s="186">
        <f t="shared" si="354"/>
        <v>0</v>
      </c>
      <c r="BB619" s="186">
        <f t="shared" si="355"/>
        <v>0</v>
      </c>
      <c r="BC619" s="186">
        <f t="shared" si="356"/>
        <v>0</v>
      </c>
    </row>
    <row r="620" spans="2:55" x14ac:dyDescent="0.3">
      <c r="B620" s="25"/>
      <c r="C620" s="34"/>
      <c r="D620" s="34"/>
      <c r="E620" s="34"/>
      <c r="F620" s="30"/>
      <c r="G620" s="34"/>
      <c r="H620" s="34"/>
      <c r="I620" s="219"/>
      <c r="J620" s="115"/>
      <c r="K620" s="115"/>
      <c r="L620" s="33"/>
      <c r="M620" s="170"/>
      <c r="N620" s="171"/>
      <c r="O620" s="171"/>
      <c r="P620" s="149">
        <f t="shared" si="357"/>
        <v>0</v>
      </c>
      <c r="Q620" s="147"/>
      <c r="R620" s="147"/>
      <c r="S620" s="147"/>
      <c r="T620" s="147"/>
      <c r="U620" s="147"/>
      <c r="V620" s="148"/>
      <c r="W620" s="149"/>
      <c r="X620" s="192"/>
      <c r="Y620" s="193"/>
      <c r="Z620" s="163"/>
      <c r="AA620" s="163"/>
      <c r="AB620" s="163"/>
      <c r="AC620" s="163"/>
      <c r="AD620" s="163"/>
      <c r="AE620" s="163"/>
      <c r="AF620" s="163"/>
      <c r="AG620" s="163"/>
      <c r="AH620" s="163"/>
      <c r="AI620" s="163"/>
      <c r="AJ620" s="163"/>
      <c r="AK620" s="163"/>
      <c r="AL620" s="154"/>
      <c r="AM620" s="47"/>
      <c r="AN620" s="149">
        <f t="shared" si="345"/>
        <v>0</v>
      </c>
      <c r="AP620" s="185">
        <f t="shared" si="358"/>
        <v>0</v>
      </c>
      <c r="AQ620" s="185">
        <f t="shared" si="359"/>
        <v>0</v>
      </c>
      <c r="AR620" s="186">
        <f t="shared" si="360"/>
        <v>0</v>
      </c>
      <c r="AS620" s="186">
        <f t="shared" si="346"/>
        <v>0</v>
      </c>
      <c r="AT620" s="186">
        <f t="shared" si="347"/>
        <v>0</v>
      </c>
      <c r="AU620" s="186">
        <f t="shared" si="348"/>
        <v>0</v>
      </c>
      <c r="AV620" s="186">
        <f t="shared" si="349"/>
        <v>0</v>
      </c>
      <c r="AW620" s="186">
        <f t="shared" si="350"/>
        <v>0</v>
      </c>
      <c r="AX620" s="186">
        <f t="shared" si="351"/>
        <v>0</v>
      </c>
      <c r="AY620" s="186">
        <f t="shared" si="352"/>
        <v>0</v>
      </c>
      <c r="AZ620" s="186">
        <f t="shared" si="353"/>
        <v>0</v>
      </c>
      <c r="BA620" s="186">
        <f t="shared" si="354"/>
        <v>0</v>
      </c>
      <c r="BB620" s="186">
        <f t="shared" si="355"/>
        <v>0</v>
      </c>
      <c r="BC620" s="186">
        <f t="shared" si="356"/>
        <v>0</v>
      </c>
    </row>
    <row r="621" spans="2:55" x14ac:dyDescent="0.3">
      <c r="B621" s="25"/>
      <c r="C621" s="34"/>
      <c r="D621" s="34"/>
      <c r="E621" s="34"/>
      <c r="F621" s="30"/>
      <c r="G621" s="34"/>
      <c r="H621" s="34"/>
      <c r="I621" s="219"/>
      <c r="J621" s="117"/>
      <c r="K621" s="117"/>
      <c r="L621" s="36"/>
      <c r="M621" s="228"/>
      <c r="N621" s="171"/>
      <c r="O621" s="171"/>
      <c r="P621" s="149">
        <f t="shared" si="357"/>
        <v>0</v>
      </c>
      <c r="Q621" s="147"/>
      <c r="R621" s="147"/>
      <c r="S621" s="147"/>
      <c r="T621" s="147"/>
      <c r="U621" s="147"/>
      <c r="V621" s="148"/>
      <c r="W621" s="149"/>
      <c r="X621" s="197"/>
      <c r="Y621" s="198"/>
      <c r="Z621" s="199"/>
      <c r="AA621" s="199"/>
      <c r="AB621" s="199"/>
      <c r="AC621" s="199"/>
      <c r="AD621" s="199"/>
      <c r="AE621" s="199"/>
      <c r="AF621" s="199"/>
      <c r="AG621" s="199"/>
      <c r="AH621" s="199"/>
      <c r="AI621" s="199"/>
      <c r="AJ621" s="199"/>
      <c r="AK621" s="199"/>
      <c r="AL621" s="154"/>
      <c r="AM621" s="49"/>
      <c r="AN621" s="149">
        <f t="shared" si="345"/>
        <v>0</v>
      </c>
      <c r="AP621" s="185">
        <f t="shared" si="358"/>
        <v>0</v>
      </c>
      <c r="AQ621" s="185">
        <f t="shared" si="359"/>
        <v>0</v>
      </c>
      <c r="AR621" s="186">
        <f t="shared" si="360"/>
        <v>0</v>
      </c>
      <c r="AS621" s="186">
        <f t="shared" si="346"/>
        <v>0</v>
      </c>
      <c r="AT621" s="186">
        <f t="shared" si="347"/>
        <v>0</v>
      </c>
      <c r="AU621" s="186">
        <f t="shared" si="348"/>
        <v>0</v>
      </c>
      <c r="AV621" s="186">
        <f t="shared" si="349"/>
        <v>0</v>
      </c>
      <c r="AW621" s="186">
        <f t="shared" si="350"/>
        <v>0</v>
      </c>
      <c r="AX621" s="186">
        <f t="shared" si="351"/>
        <v>0</v>
      </c>
      <c r="AY621" s="186">
        <f t="shared" si="352"/>
        <v>0</v>
      </c>
      <c r="AZ621" s="186">
        <f t="shared" si="353"/>
        <v>0</v>
      </c>
      <c r="BA621" s="186">
        <f t="shared" si="354"/>
        <v>0</v>
      </c>
      <c r="BB621" s="186">
        <f t="shared" si="355"/>
        <v>0</v>
      </c>
      <c r="BC621" s="186">
        <f t="shared" si="356"/>
        <v>0</v>
      </c>
    </row>
    <row r="622" spans="2:55" x14ac:dyDescent="0.3">
      <c r="B622" s="24"/>
      <c r="C622" s="34"/>
      <c r="D622" s="34"/>
      <c r="E622" s="34"/>
      <c r="F622" s="30"/>
      <c r="G622" s="34"/>
      <c r="H622" s="34"/>
      <c r="I622" s="219"/>
      <c r="J622" s="115"/>
      <c r="K622" s="115"/>
      <c r="L622" s="33"/>
      <c r="M622" s="170"/>
      <c r="N622" s="171"/>
      <c r="O622" s="171"/>
      <c r="P622" s="149">
        <f t="shared" si="357"/>
        <v>0</v>
      </c>
      <c r="Q622" s="147"/>
      <c r="R622" s="147"/>
      <c r="S622" s="147"/>
      <c r="T622" s="147"/>
      <c r="U622" s="147"/>
      <c r="V622" s="148"/>
      <c r="W622" s="149"/>
      <c r="X622" s="192"/>
      <c r="Y622" s="193"/>
      <c r="Z622" s="163"/>
      <c r="AA622" s="163"/>
      <c r="AB622" s="163"/>
      <c r="AC622" s="163"/>
      <c r="AD622" s="163"/>
      <c r="AE622" s="163"/>
      <c r="AF622" s="163"/>
      <c r="AG622" s="163"/>
      <c r="AH622" s="163"/>
      <c r="AI622" s="163"/>
      <c r="AJ622" s="163"/>
      <c r="AK622" s="163"/>
      <c r="AL622" s="154"/>
      <c r="AM622" s="47"/>
      <c r="AN622" s="149">
        <f t="shared" si="345"/>
        <v>0</v>
      </c>
      <c r="AP622" s="185">
        <f t="shared" si="358"/>
        <v>0</v>
      </c>
      <c r="AQ622" s="185">
        <f t="shared" si="359"/>
        <v>0</v>
      </c>
      <c r="AR622" s="186">
        <f t="shared" si="360"/>
        <v>0</v>
      </c>
      <c r="AS622" s="186">
        <f t="shared" si="346"/>
        <v>0</v>
      </c>
      <c r="AT622" s="186">
        <f t="shared" si="347"/>
        <v>0</v>
      </c>
      <c r="AU622" s="186">
        <f t="shared" si="348"/>
        <v>0</v>
      </c>
      <c r="AV622" s="186">
        <f t="shared" si="349"/>
        <v>0</v>
      </c>
      <c r="AW622" s="186">
        <f t="shared" si="350"/>
        <v>0</v>
      </c>
      <c r="AX622" s="186">
        <f t="shared" si="351"/>
        <v>0</v>
      </c>
      <c r="AY622" s="186">
        <f t="shared" si="352"/>
        <v>0</v>
      </c>
      <c r="AZ622" s="186">
        <f t="shared" si="353"/>
        <v>0</v>
      </c>
      <c r="BA622" s="186">
        <f t="shared" si="354"/>
        <v>0</v>
      </c>
      <c r="BB622" s="186">
        <f t="shared" si="355"/>
        <v>0</v>
      </c>
      <c r="BC622" s="186">
        <f t="shared" si="356"/>
        <v>0</v>
      </c>
    </row>
    <row r="623" spans="2:55" x14ac:dyDescent="0.3">
      <c r="B623" s="25"/>
      <c r="C623" s="34"/>
      <c r="D623" s="34"/>
      <c r="E623" s="34"/>
      <c r="F623" s="30"/>
      <c r="G623" s="34"/>
      <c r="H623" s="34"/>
      <c r="I623" s="219"/>
      <c r="J623" s="115"/>
      <c r="K623" s="115"/>
      <c r="L623" s="33"/>
      <c r="M623" s="170"/>
      <c r="N623" s="171"/>
      <c r="O623" s="171"/>
      <c r="P623" s="149">
        <f t="shared" si="357"/>
        <v>0</v>
      </c>
      <c r="Q623" s="147"/>
      <c r="R623" s="147"/>
      <c r="S623" s="147"/>
      <c r="T623" s="147"/>
      <c r="U623" s="147"/>
      <c r="V623" s="148"/>
      <c r="W623" s="149"/>
      <c r="X623" s="192"/>
      <c r="Y623" s="193"/>
      <c r="Z623" s="163"/>
      <c r="AA623" s="163"/>
      <c r="AB623" s="163"/>
      <c r="AC623" s="163"/>
      <c r="AD623" s="163"/>
      <c r="AE623" s="163"/>
      <c r="AF623" s="163"/>
      <c r="AG623" s="163"/>
      <c r="AH623" s="163"/>
      <c r="AI623" s="163"/>
      <c r="AJ623" s="163"/>
      <c r="AK623" s="163"/>
      <c r="AL623" s="154"/>
      <c r="AM623" s="47"/>
      <c r="AN623" s="149">
        <f t="shared" si="345"/>
        <v>0</v>
      </c>
      <c r="AP623" s="185">
        <f t="shared" si="358"/>
        <v>0</v>
      </c>
      <c r="AQ623" s="185">
        <f t="shared" si="359"/>
        <v>0</v>
      </c>
      <c r="AR623" s="186">
        <f t="shared" si="360"/>
        <v>0</v>
      </c>
      <c r="AS623" s="186">
        <f t="shared" si="346"/>
        <v>0</v>
      </c>
      <c r="AT623" s="186">
        <f t="shared" si="347"/>
        <v>0</v>
      </c>
      <c r="AU623" s="186">
        <f t="shared" si="348"/>
        <v>0</v>
      </c>
      <c r="AV623" s="186">
        <f t="shared" si="349"/>
        <v>0</v>
      </c>
      <c r="AW623" s="186">
        <f t="shared" si="350"/>
        <v>0</v>
      </c>
      <c r="AX623" s="186">
        <f t="shared" si="351"/>
        <v>0</v>
      </c>
      <c r="AY623" s="186">
        <f t="shared" si="352"/>
        <v>0</v>
      </c>
      <c r="AZ623" s="186">
        <f t="shared" si="353"/>
        <v>0</v>
      </c>
      <c r="BA623" s="186">
        <f t="shared" si="354"/>
        <v>0</v>
      </c>
      <c r="BB623" s="186">
        <f t="shared" si="355"/>
        <v>0</v>
      </c>
      <c r="BC623" s="186">
        <f t="shared" si="356"/>
        <v>0</v>
      </c>
    </row>
    <row r="624" spans="2:55" x14ac:dyDescent="0.3">
      <c r="B624" s="24"/>
      <c r="C624" s="34"/>
      <c r="D624" s="34"/>
      <c r="E624" s="34"/>
      <c r="F624" s="30"/>
      <c r="G624" s="34"/>
      <c r="H624" s="34"/>
      <c r="I624" s="11"/>
      <c r="J624" s="115"/>
      <c r="K624" s="115"/>
      <c r="L624" s="33"/>
      <c r="M624" s="170"/>
      <c r="N624" s="171"/>
      <c r="O624" s="171"/>
      <c r="P624" s="149">
        <f t="shared" si="357"/>
        <v>0</v>
      </c>
      <c r="Q624" s="147"/>
      <c r="R624" s="147"/>
      <c r="S624" s="147"/>
      <c r="T624" s="147"/>
      <c r="U624" s="147"/>
      <c r="V624" s="148"/>
      <c r="W624" s="149"/>
      <c r="X624" s="192"/>
      <c r="Y624" s="193"/>
      <c r="Z624" s="163"/>
      <c r="AA624" s="163"/>
      <c r="AB624" s="163"/>
      <c r="AC624" s="163"/>
      <c r="AD624" s="163"/>
      <c r="AE624" s="163"/>
      <c r="AF624" s="163"/>
      <c r="AG624" s="163"/>
      <c r="AH624" s="163"/>
      <c r="AI624" s="163"/>
      <c r="AJ624" s="163"/>
      <c r="AK624" s="163"/>
      <c r="AL624" s="154"/>
      <c r="AM624" s="47"/>
      <c r="AN624" s="149">
        <f t="shared" si="345"/>
        <v>0</v>
      </c>
      <c r="AP624" s="185">
        <f t="shared" si="358"/>
        <v>0</v>
      </c>
      <c r="AQ624" s="185">
        <f t="shared" si="359"/>
        <v>0</v>
      </c>
      <c r="AR624" s="186">
        <f t="shared" si="360"/>
        <v>0</v>
      </c>
      <c r="AS624" s="186">
        <f t="shared" si="346"/>
        <v>0</v>
      </c>
      <c r="AT624" s="186">
        <f t="shared" si="347"/>
        <v>0</v>
      </c>
      <c r="AU624" s="186">
        <f t="shared" si="348"/>
        <v>0</v>
      </c>
      <c r="AV624" s="186">
        <f t="shared" si="349"/>
        <v>0</v>
      </c>
      <c r="AW624" s="186">
        <f t="shared" si="350"/>
        <v>0</v>
      </c>
      <c r="AX624" s="186">
        <f t="shared" si="351"/>
        <v>0</v>
      </c>
      <c r="AY624" s="186">
        <f t="shared" si="352"/>
        <v>0</v>
      </c>
      <c r="AZ624" s="186">
        <f t="shared" si="353"/>
        <v>0</v>
      </c>
      <c r="BA624" s="186">
        <f t="shared" si="354"/>
        <v>0</v>
      </c>
      <c r="BB624" s="186">
        <f t="shared" si="355"/>
        <v>0</v>
      </c>
      <c r="BC624" s="186">
        <f t="shared" si="356"/>
        <v>0</v>
      </c>
    </row>
    <row r="625" spans="2:55" x14ac:dyDescent="0.3">
      <c r="B625" s="25"/>
      <c r="C625" s="34"/>
      <c r="D625" s="34"/>
      <c r="E625" s="34"/>
      <c r="F625" s="30"/>
      <c r="G625" s="34"/>
      <c r="H625" s="34"/>
      <c r="I625" s="11"/>
      <c r="J625" s="115"/>
      <c r="K625" s="115"/>
      <c r="L625" s="33"/>
      <c r="M625" s="170"/>
      <c r="N625" s="171"/>
      <c r="O625" s="171"/>
      <c r="P625" s="149">
        <f t="shared" si="357"/>
        <v>0</v>
      </c>
      <c r="Q625" s="147"/>
      <c r="R625" s="147"/>
      <c r="S625" s="147"/>
      <c r="T625" s="147"/>
      <c r="U625" s="147"/>
      <c r="V625" s="148"/>
      <c r="W625" s="149"/>
      <c r="X625" s="192"/>
      <c r="Y625" s="193"/>
      <c r="Z625" s="163"/>
      <c r="AA625" s="163"/>
      <c r="AB625" s="163"/>
      <c r="AC625" s="163"/>
      <c r="AD625" s="163"/>
      <c r="AE625" s="163"/>
      <c r="AF625" s="163"/>
      <c r="AG625" s="163"/>
      <c r="AH625" s="163"/>
      <c r="AI625" s="163"/>
      <c r="AJ625" s="163"/>
      <c r="AK625" s="163"/>
      <c r="AL625" s="154"/>
      <c r="AM625" s="47"/>
      <c r="AN625" s="149">
        <f t="shared" si="345"/>
        <v>0</v>
      </c>
      <c r="AP625" s="185">
        <f t="shared" si="358"/>
        <v>0</v>
      </c>
      <c r="AQ625" s="185">
        <f t="shared" si="359"/>
        <v>0</v>
      </c>
      <c r="AR625" s="186">
        <f t="shared" si="360"/>
        <v>0</v>
      </c>
      <c r="AS625" s="186">
        <f t="shared" si="346"/>
        <v>0</v>
      </c>
      <c r="AT625" s="186">
        <f t="shared" si="347"/>
        <v>0</v>
      </c>
      <c r="AU625" s="186">
        <f t="shared" si="348"/>
        <v>0</v>
      </c>
      <c r="AV625" s="186">
        <f t="shared" si="349"/>
        <v>0</v>
      </c>
      <c r="AW625" s="186">
        <f t="shared" si="350"/>
        <v>0</v>
      </c>
      <c r="AX625" s="186">
        <f t="shared" si="351"/>
        <v>0</v>
      </c>
      <c r="AY625" s="186">
        <f t="shared" si="352"/>
        <v>0</v>
      </c>
      <c r="AZ625" s="186">
        <f t="shared" si="353"/>
        <v>0</v>
      </c>
      <c r="BA625" s="186">
        <f t="shared" si="354"/>
        <v>0</v>
      </c>
      <c r="BB625" s="186">
        <f t="shared" si="355"/>
        <v>0</v>
      </c>
      <c r="BC625" s="186">
        <f t="shared" si="356"/>
        <v>0</v>
      </c>
    </row>
    <row r="626" spans="2:55" x14ac:dyDescent="0.3">
      <c r="B626" s="25"/>
      <c r="C626" s="34"/>
      <c r="D626" s="34"/>
      <c r="E626" s="34"/>
      <c r="F626" s="30"/>
      <c r="G626" s="34"/>
      <c r="H626" s="34"/>
      <c r="I626" s="11"/>
      <c r="J626" s="115"/>
      <c r="K626" s="115"/>
      <c r="L626" s="33"/>
      <c r="M626" s="170"/>
      <c r="N626" s="171"/>
      <c r="O626" s="171"/>
      <c r="P626" s="149">
        <f t="shared" si="357"/>
        <v>0</v>
      </c>
      <c r="Q626" s="147"/>
      <c r="R626" s="147"/>
      <c r="S626" s="147"/>
      <c r="T626" s="147"/>
      <c r="U626" s="147"/>
      <c r="V626" s="148"/>
      <c r="W626" s="149"/>
      <c r="X626" s="192"/>
      <c r="Y626" s="193"/>
      <c r="Z626" s="163"/>
      <c r="AA626" s="163"/>
      <c r="AB626" s="163"/>
      <c r="AC626" s="163"/>
      <c r="AD626" s="163"/>
      <c r="AE626" s="163"/>
      <c r="AF626" s="163"/>
      <c r="AG626" s="163"/>
      <c r="AH626" s="163"/>
      <c r="AI626" s="163"/>
      <c r="AJ626" s="163"/>
      <c r="AK626" s="163"/>
      <c r="AL626" s="154"/>
      <c r="AM626" s="47"/>
      <c r="AN626" s="149">
        <f t="shared" si="345"/>
        <v>0</v>
      </c>
      <c r="AP626" s="185">
        <f t="shared" si="358"/>
        <v>0</v>
      </c>
      <c r="AQ626" s="185">
        <f t="shared" si="359"/>
        <v>0</v>
      </c>
      <c r="AR626" s="186">
        <f t="shared" si="360"/>
        <v>0</v>
      </c>
      <c r="AS626" s="186">
        <f t="shared" si="346"/>
        <v>0</v>
      </c>
      <c r="AT626" s="186">
        <f t="shared" si="347"/>
        <v>0</v>
      </c>
      <c r="AU626" s="186">
        <f t="shared" si="348"/>
        <v>0</v>
      </c>
      <c r="AV626" s="186">
        <f t="shared" si="349"/>
        <v>0</v>
      </c>
      <c r="AW626" s="186">
        <f t="shared" si="350"/>
        <v>0</v>
      </c>
      <c r="AX626" s="186">
        <f t="shared" si="351"/>
        <v>0</v>
      </c>
      <c r="AY626" s="186">
        <f t="shared" si="352"/>
        <v>0</v>
      </c>
      <c r="AZ626" s="186">
        <f t="shared" si="353"/>
        <v>0</v>
      </c>
      <c r="BA626" s="186">
        <f t="shared" si="354"/>
        <v>0</v>
      </c>
      <c r="BB626" s="186">
        <f t="shared" si="355"/>
        <v>0</v>
      </c>
      <c r="BC626" s="186">
        <f t="shared" si="356"/>
        <v>0</v>
      </c>
    </row>
    <row r="627" spans="2:55" x14ac:dyDescent="0.3">
      <c r="B627" s="24"/>
      <c r="C627" s="34"/>
      <c r="D627" s="34"/>
      <c r="E627" s="34"/>
      <c r="F627" s="30"/>
      <c r="G627" s="34"/>
      <c r="H627" s="34"/>
      <c r="I627" s="11"/>
      <c r="J627" s="115"/>
      <c r="K627" s="115"/>
      <c r="L627" s="33"/>
      <c r="M627" s="170"/>
      <c r="N627" s="171"/>
      <c r="O627" s="171"/>
      <c r="P627" s="149">
        <f t="shared" si="357"/>
        <v>0</v>
      </c>
      <c r="Q627" s="147"/>
      <c r="R627" s="147"/>
      <c r="S627" s="147"/>
      <c r="T627" s="147"/>
      <c r="U627" s="147"/>
      <c r="V627" s="148"/>
      <c r="W627" s="149"/>
      <c r="X627" s="192"/>
      <c r="Y627" s="193"/>
      <c r="Z627" s="163"/>
      <c r="AA627" s="163"/>
      <c r="AB627" s="163"/>
      <c r="AC627" s="163"/>
      <c r="AD627" s="163"/>
      <c r="AE627" s="163"/>
      <c r="AF627" s="163"/>
      <c r="AG627" s="163"/>
      <c r="AH627" s="163"/>
      <c r="AI627" s="163"/>
      <c r="AJ627" s="163"/>
      <c r="AK627" s="163"/>
      <c r="AL627" s="154"/>
      <c r="AM627" s="47"/>
      <c r="AN627" s="149">
        <f t="shared" si="345"/>
        <v>0</v>
      </c>
      <c r="AP627" s="185">
        <f t="shared" si="358"/>
        <v>0</v>
      </c>
      <c r="AQ627" s="185">
        <f t="shared" si="359"/>
        <v>0</v>
      </c>
      <c r="AR627" s="186">
        <f t="shared" si="360"/>
        <v>0</v>
      </c>
      <c r="AS627" s="186">
        <f t="shared" si="346"/>
        <v>0</v>
      </c>
      <c r="AT627" s="186">
        <f t="shared" si="347"/>
        <v>0</v>
      </c>
      <c r="AU627" s="186">
        <f t="shared" si="348"/>
        <v>0</v>
      </c>
      <c r="AV627" s="186">
        <f t="shared" si="349"/>
        <v>0</v>
      </c>
      <c r="AW627" s="186">
        <f t="shared" si="350"/>
        <v>0</v>
      </c>
      <c r="AX627" s="186">
        <f t="shared" si="351"/>
        <v>0</v>
      </c>
      <c r="AY627" s="186">
        <f t="shared" si="352"/>
        <v>0</v>
      </c>
      <c r="AZ627" s="186">
        <f t="shared" si="353"/>
        <v>0</v>
      </c>
      <c r="BA627" s="186">
        <f t="shared" si="354"/>
        <v>0</v>
      </c>
      <c r="BB627" s="186">
        <f t="shared" si="355"/>
        <v>0</v>
      </c>
      <c r="BC627" s="186">
        <f t="shared" si="356"/>
        <v>0</v>
      </c>
    </row>
    <row r="628" spans="2:55" x14ac:dyDescent="0.3">
      <c r="B628" s="25"/>
      <c r="C628" s="34"/>
      <c r="D628" s="34"/>
      <c r="E628" s="34"/>
      <c r="F628" s="30"/>
      <c r="G628" s="34"/>
      <c r="H628" s="34"/>
      <c r="I628" s="11"/>
      <c r="J628" s="115"/>
      <c r="K628" s="115"/>
      <c r="L628" s="33"/>
      <c r="M628" s="170"/>
      <c r="N628" s="171"/>
      <c r="O628" s="171"/>
      <c r="P628" s="149">
        <f t="shared" si="357"/>
        <v>0</v>
      </c>
      <c r="Q628" s="147"/>
      <c r="R628" s="147"/>
      <c r="S628" s="147"/>
      <c r="T628" s="147"/>
      <c r="U628" s="147"/>
      <c r="V628" s="148"/>
      <c r="W628" s="149"/>
      <c r="X628" s="192"/>
      <c r="Y628" s="193"/>
      <c r="Z628" s="163"/>
      <c r="AA628" s="163"/>
      <c r="AB628" s="163"/>
      <c r="AC628" s="163"/>
      <c r="AD628" s="163"/>
      <c r="AE628" s="163"/>
      <c r="AF628" s="163"/>
      <c r="AG628" s="163"/>
      <c r="AH628" s="163"/>
      <c r="AI628" s="163"/>
      <c r="AJ628" s="163"/>
      <c r="AK628" s="163"/>
      <c r="AL628" s="154"/>
      <c r="AM628" s="47"/>
      <c r="AN628" s="149">
        <f t="shared" si="345"/>
        <v>0</v>
      </c>
      <c r="AP628" s="185">
        <f t="shared" si="358"/>
        <v>0</v>
      </c>
      <c r="AQ628" s="185">
        <f t="shared" si="359"/>
        <v>0</v>
      </c>
      <c r="AR628" s="186">
        <f t="shared" si="360"/>
        <v>0</v>
      </c>
      <c r="AS628" s="186">
        <f t="shared" si="346"/>
        <v>0</v>
      </c>
      <c r="AT628" s="186">
        <f t="shared" si="347"/>
        <v>0</v>
      </c>
      <c r="AU628" s="186">
        <f t="shared" si="348"/>
        <v>0</v>
      </c>
      <c r="AV628" s="186">
        <f t="shared" si="349"/>
        <v>0</v>
      </c>
      <c r="AW628" s="186">
        <f t="shared" si="350"/>
        <v>0</v>
      </c>
      <c r="AX628" s="186">
        <f t="shared" si="351"/>
        <v>0</v>
      </c>
      <c r="AY628" s="186">
        <f t="shared" si="352"/>
        <v>0</v>
      </c>
      <c r="AZ628" s="186">
        <f t="shared" si="353"/>
        <v>0</v>
      </c>
      <c r="BA628" s="186">
        <f t="shared" si="354"/>
        <v>0</v>
      </c>
      <c r="BB628" s="186">
        <f t="shared" si="355"/>
        <v>0</v>
      </c>
      <c r="BC628" s="186">
        <f t="shared" si="356"/>
        <v>0</v>
      </c>
    </row>
    <row r="629" spans="2:55" x14ac:dyDescent="0.3">
      <c r="B629" s="24"/>
      <c r="C629" s="34"/>
      <c r="D629" s="34"/>
      <c r="E629" s="34"/>
      <c r="F629" s="30"/>
      <c r="G629" s="34"/>
      <c r="H629" s="34"/>
      <c r="I629" s="11"/>
      <c r="J629" s="115"/>
      <c r="K629" s="115"/>
      <c r="L629" s="33"/>
      <c r="M629" s="170"/>
      <c r="N629" s="171"/>
      <c r="O629" s="171"/>
      <c r="P629" s="149">
        <f t="shared" si="357"/>
        <v>0</v>
      </c>
      <c r="Q629" s="147"/>
      <c r="R629" s="147"/>
      <c r="S629" s="147"/>
      <c r="T629" s="147"/>
      <c r="U629" s="147"/>
      <c r="V629" s="148"/>
      <c r="W629" s="149"/>
      <c r="X629" s="192"/>
      <c r="Y629" s="193"/>
      <c r="Z629" s="163"/>
      <c r="AA629" s="163"/>
      <c r="AB629" s="163"/>
      <c r="AC629" s="163"/>
      <c r="AD629" s="163"/>
      <c r="AE629" s="163"/>
      <c r="AF629" s="163"/>
      <c r="AG629" s="163"/>
      <c r="AH629" s="163"/>
      <c r="AI629" s="163"/>
      <c r="AJ629" s="163"/>
      <c r="AK629" s="163"/>
      <c r="AL629" s="154"/>
      <c r="AM629" s="47"/>
      <c r="AN629" s="149">
        <f t="shared" si="345"/>
        <v>0</v>
      </c>
      <c r="AP629" s="185">
        <f t="shared" si="358"/>
        <v>0</v>
      </c>
      <c r="AQ629" s="185">
        <f t="shared" si="359"/>
        <v>0</v>
      </c>
      <c r="AR629" s="186">
        <f t="shared" si="360"/>
        <v>0</v>
      </c>
      <c r="AS629" s="186">
        <f t="shared" si="346"/>
        <v>0</v>
      </c>
      <c r="AT629" s="186">
        <f t="shared" si="347"/>
        <v>0</v>
      </c>
      <c r="AU629" s="186">
        <f t="shared" si="348"/>
        <v>0</v>
      </c>
      <c r="AV629" s="186">
        <f t="shared" si="349"/>
        <v>0</v>
      </c>
      <c r="AW629" s="186">
        <f t="shared" si="350"/>
        <v>0</v>
      </c>
      <c r="AX629" s="186">
        <f t="shared" si="351"/>
        <v>0</v>
      </c>
      <c r="AY629" s="186">
        <f t="shared" si="352"/>
        <v>0</v>
      </c>
      <c r="AZ629" s="186">
        <f t="shared" si="353"/>
        <v>0</v>
      </c>
      <c r="BA629" s="186">
        <f t="shared" si="354"/>
        <v>0</v>
      </c>
      <c r="BB629" s="186">
        <f t="shared" si="355"/>
        <v>0</v>
      </c>
      <c r="BC629" s="186">
        <f t="shared" si="356"/>
        <v>0</v>
      </c>
    </row>
    <row r="630" spans="2:55" x14ac:dyDescent="0.3">
      <c r="B630" s="25"/>
      <c r="C630" s="34"/>
      <c r="D630" s="34"/>
      <c r="E630" s="34"/>
      <c r="F630" s="30"/>
      <c r="G630" s="34"/>
      <c r="H630" s="34"/>
      <c r="I630" s="11"/>
      <c r="J630" s="115"/>
      <c r="K630" s="115"/>
      <c r="L630" s="33"/>
      <c r="M630" s="170"/>
      <c r="N630" s="171"/>
      <c r="O630" s="171"/>
      <c r="P630" s="149">
        <f t="shared" si="357"/>
        <v>0</v>
      </c>
      <c r="Q630" s="147"/>
      <c r="R630" s="147"/>
      <c r="S630" s="147"/>
      <c r="T630" s="147"/>
      <c r="U630" s="147"/>
      <c r="V630" s="148"/>
      <c r="W630" s="149"/>
      <c r="X630" s="192"/>
      <c r="Y630" s="193"/>
      <c r="Z630" s="163"/>
      <c r="AA630" s="163"/>
      <c r="AB630" s="163"/>
      <c r="AC630" s="163"/>
      <c r="AD630" s="163"/>
      <c r="AE630" s="163"/>
      <c r="AF630" s="163"/>
      <c r="AG630" s="163"/>
      <c r="AH630" s="163"/>
      <c r="AI630" s="163"/>
      <c r="AJ630" s="163"/>
      <c r="AK630" s="163"/>
      <c r="AL630" s="154"/>
      <c r="AM630" s="47"/>
      <c r="AN630" s="149">
        <f t="shared" si="345"/>
        <v>0</v>
      </c>
      <c r="AP630" s="185">
        <f t="shared" si="358"/>
        <v>0</v>
      </c>
      <c r="AQ630" s="185">
        <f t="shared" si="359"/>
        <v>0</v>
      </c>
      <c r="AR630" s="186">
        <f t="shared" si="360"/>
        <v>0</v>
      </c>
      <c r="AS630" s="186">
        <f t="shared" si="346"/>
        <v>0</v>
      </c>
      <c r="AT630" s="186">
        <f t="shared" si="347"/>
        <v>0</v>
      </c>
      <c r="AU630" s="186">
        <f t="shared" si="348"/>
        <v>0</v>
      </c>
      <c r="AV630" s="186">
        <f t="shared" si="349"/>
        <v>0</v>
      </c>
      <c r="AW630" s="186">
        <f t="shared" si="350"/>
        <v>0</v>
      </c>
      <c r="AX630" s="186">
        <f t="shared" si="351"/>
        <v>0</v>
      </c>
      <c r="AY630" s="186">
        <f t="shared" si="352"/>
        <v>0</v>
      </c>
      <c r="AZ630" s="186">
        <f t="shared" si="353"/>
        <v>0</v>
      </c>
      <c r="BA630" s="186">
        <f t="shared" si="354"/>
        <v>0</v>
      </c>
      <c r="BB630" s="186">
        <f t="shared" si="355"/>
        <v>0</v>
      </c>
      <c r="BC630" s="186">
        <f t="shared" si="356"/>
        <v>0</v>
      </c>
    </row>
    <row r="631" spans="2:55" x14ac:dyDescent="0.3">
      <c r="B631" s="25"/>
      <c r="C631" s="34"/>
      <c r="D631" s="34"/>
      <c r="E631" s="34"/>
      <c r="F631" s="30"/>
      <c r="G631" s="34"/>
      <c r="H631" s="34"/>
      <c r="I631" s="11"/>
      <c r="J631" s="115"/>
      <c r="K631" s="115"/>
      <c r="L631" s="33"/>
      <c r="M631" s="170"/>
      <c r="N631" s="171"/>
      <c r="O631" s="171"/>
      <c r="P631" s="149">
        <f t="shared" si="357"/>
        <v>0</v>
      </c>
      <c r="Q631" s="147"/>
      <c r="R631" s="147"/>
      <c r="S631" s="147"/>
      <c r="T631" s="147"/>
      <c r="U631" s="147"/>
      <c r="V631" s="148"/>
      <c r="W631" s="149"/>
      <c r="X631" s="192"/>
      <c r="Y631" s="193"/>
      <c r="Z631" s="163"/>
      <c r="AA631" s="163"/>
      <c r="AB631" s="163"/>
      <c r="AC631" s="163"/>
      <c r="AD631" s="163"/>
      <c r="AE631" s="163"/>
      <c r="AF631" s="163"/>
      <c r="AG631" s="163"/>
      <c r="AH631" s="163"/>
      <c r="AI631" s="163"/>
      <c r="AJ631" s="163"/>
      <c r="AK631" s="163"/>
      <c r="AL631" s="154"/>
      <c r="AM631" s="47"/>
      <c r="AN631" s="149">
        <f t="shared" si="345"/>
        <v>0</v>
      </c>
      <c r="AP631" s="185">
        <f t="shared" si="358"/>
        <v>0</v>
      </c>
      <c r="AQ631" s="185">
        <f t="shared" si="359"/>
        <v>0</v>
      </c>
      <c r="AR631" s="186">
        <f t="shared" si="360"/>
        <v>0</v>
      </c>
      <c r="AS631" s="186">
        <f t="shared" si="346"/>
        <v>0</v>
      </c>
      <c r="AT631" s="186">
        <f t="shared" si="347"/>
        <v>0</v>
      </c>
      <c r="AU631" s="186">
        <f t="shared" si="348"/>
        <v>0</v>
      </c>
      <c r="AV631" s="186">
        <f t="shared" si="349"/>
        <v>0</v>
      </c>
      <c r="AW631" s="186">
        <f t="shared" si="350"/>
        <v>0</v>
      </c>
      <c r="AX631" s="186">
        <f t="shared" si="351"/>
        <v>0</v>
      </c>
      <c r="AY631" s="186">
        <f t="shared" si="352"/>
        <v>0</v>
      </c>
      <c r="AZ631" s="186">
        <f t="shared" si="353"/>
        <v>0</v>
      </c>
      <c r="BA631" s="186">
        <f t="shared" si="354"/>
        <v>0</v>
      </c>
      <c r="BB631" s="186">
        <f t="shared" si="355"/>
        <v>0</v>
      </c>
      <c r="BC631" s="186">
        <f t="shared" si="356"/>
        <v>0</v>
      </c>
    </row>
    <row r="632" spans="2:55" x14ac:dyDescent="0.3">
      <c r="B632" s="24"/>
      <c r="C632" s="32"/>
      <c r="D632" s="32"/>
      <c r="E632" s="32"/>
      <c r="F632" s="30"/>
      <c r="G632" s="32"/>
      <c r="H632" s="32"/>
      <c r="I632" s="11"/>
      <c r="J632" s="115"/>
      <c r="K632" s="115"/>
      <c r="L632" s="33"/>
      <c r="M632" s="170"/>
      <c r="N632" s="171"/>
      <c r="O632" s="171"/>
      <c r="P632" s="149">
        <f t="shared" si="357"/>
        <v>0</v>
      </c>
      <c r="Q632" s="147"/>
      <c r="R632" s="147"/>
      <c r="S632" s="147"/>
      <c r="T632" s="147"/>
      <c r="U632" s="147"/>
      <c r="V632" s="148"/>
      <c r="W632" s="149"/>
      <c r="X632" s="192"/>
      <c r="Y632" s="193"/>
      <c r="Z632" s="163"/>
      <c r="AA632" s="163"/>
      <c r="AB632" s="163"/>
      <c r="AC632" s="163"/>
      <c r="AD632" s="163"/>
      <c r="AE632" s="163"/>
      <c r="AF632" s="163"/>
      <c r="AG632" s="163"/>
      <c r="AH632" s="163"/>
      <c r="AI632" s="163"/>
      <c r="AJ632" s="163"/>
      <c r="AK632" s="163"/>
      <c r="AL632" s="154"/>
      <c r="AM632" s="47"/>
      <c r="AN632" s="149">
        <f t="shared" si="345"/>
        <v>0</v>
      </c>
      <c r="AP632" s="185">
        <f t="shared" si="358"/>
        <v>0</v>
      </c>
      <c r="AQ632" s="185">
        <f t="shared" si="359"/>
        <v>0</v>
      </c>
      <c r="AR632" s="186">
        <f t="shared" si="360"/>
        <v>0</v>
      </c>
      <c r="AS632" s="186">
        <f t="shared" si="346"/>
        <v>0</v>
      </c>
      <c r="AT632" s="186">
        <f t="shared" si="347"/>
        <v>0</v>
      </c>
      <c r="AU632" s="186">
        <f t="shared" si="348"/>
        <v>0</v>
      </c>
      <c r="AV632" s="186">
        <f t="shared" si="349"/>
        <v>0</v>
      </c>
      <c r="AW632" s="186">
        <f t="shared" si="350"/>
        <v>0</v>
      </c>
      <c r="AX632" s="186">
        <f t="shared" si="351"/>
        <v>0</v>
      </c>
      <c r="AY632" s="186">
        <f t="shared" si="352"/>
        <v>0</v>
      </c>
      <c r="AZ632" s="186">
        <f t="shared" si="353"/>
        <v>0</v>
      </c>
      <c r="BA632" s="186">
        <f t="shared" si="354"/>
        <v>0</v>
      </c>
      <c r="BB632" s="186">
        <f t="shared" si="355"/>
        <v>0</v>
      </c>
      <c r="BC632" s="186">
        <f t="shared" si="356"/>
        <v>0</v>
      </c>
    </row>
    <row r="633" spans="2:55" x14ac:dyDescent="0.3">
      <c r="B633" s="25"/>
      <c r="C633" s="34"/>
      <c r="D633" s="34"/>
      <c r="E633" s="34"/>
      <c r="F633" s="30"/>
      <c r="G633" s="34"/>
      <c r="H633" s="34"/>
      <c r="I633" s="11"/>
      <c r="J633" s="115"/>
      <c r="K633" s="115"/>
      <c r="L633" s="33"/>
      <c r="M633" s="170"/>
      <c r="N633" s="171"/>
      <c r="O633" s="171"/>
      <c r="P633" s="149">
        <f t="shared" si="357"/>
        <v>0</v>
      </c>
      <c r="Q633" s="147"/>
      <c r="R633" s="147"/>
      <c r="S633" s="147"/>
      <c r="T633" s="147"/>
      <c r="U633" s="147"/>
      <c r="V633" s="148"/>
      <c r="W633" s="149"/>
      <c r="X633" s="192"/>
      <c r="Y633" s="193"/>
      <c r="Z633" s="163"/>
      <c r="AA633" s="163"/>
      <c r="AB633" s="163"/>
      <c r="AC633" s="163"/>
      <c r="AD633" s="163"/>
      <c r="AE633" s="163"/>
      <c r="AF633" s="163"/>
      <c r="AG633" s="163"/>
      <c r="AH633" s="163"/>
      <c r="AI633" s="163"/>
      <c r="AJ633" s="163"/>
      <c r="AK633" s="163"/>
      <c r="AL633" s="154"/>
      <c r="AM633" s="47"/>
      <c r="AN633" s="149">
        <f t="shared" si="345"/>
        <v>0</v>
      </c>
      <c r="AP633" s="185">
        <f t="shared" si="358"/>
        <v>0</v>
      </c>
      <c r="AQ633" s="185">
        <f t="shared" si="359"/>
        <v>0</v>
      </c>
      <c r="AR633" s="186">
        <f t="shared" si="360"/>
        <v>0</v>
      </c>
      <c r="AS633" s="186">
        <f t="shared" si="346"/>
        <v>0</v>
      </c>
      <c r="AT633" s="186">
        <f t="shared" si="347"/>
        <v>0</v>
      </c>
      <c r="AU633" s="186">
        <f t="shared" si="348"/>
        <v>0</v>
      </c>
      <c r="AV633" s="186">
        <f t="shared" si="349"/>
        <v>0</v>
      </c>
      <c r="AW633" s="186">
        <f t="shared" si="350"/>
        <v>0</v>
      </c>
      <c r="AX633" s="186">
        <f t="shared" si="351"/>
        <v>0</v>
      </c>
      <c r="AY633" s="186">
        <f t="shared" si="352"/>
        <v>0</v>
      </c>
      <c r="AZ633" s="186">
        <f t="shared" si="353"/>
        <v>0</v>
      </c>
      <c r="BA633" s="186">
        <f t="shared" si="354"/>
        <v>0</v>
      </c>
      <c r="BB633" s="186">
        <f t="shared" si="355"/>
        <v>0</v>
      </c>
      <c r="BC633" s="186">
        <f t="shared" si="356"/>
        <v>0</v>
      </c>
    </row>
    <row r="634" spans="2:55" x14ac:dyDescent="0.3">
      <c r="B634" s="24"/>
      <c r="C634" s="34"/>
      <c r="D634" s="34"/>
      <c r="E634" s="34"/>
      <c r="F634" s="30"/>
      <c r="G634" s="34"/>
      <c r="H634" s="34"/>
      <c r="I634" s="11"/>
      <c r="J634" s="115"/>
      <c r="K634" s="115"/>
      <c r="L634" s="33"/>
      <c r="M634" s="170"/>
      <c r="N634" s="171"/>
      <c r="O634" s="171"/>
      <c r="P634" s="149">
        <f t="shared" si="357"/>
        <v>0</v>
      </c>
      <c r="Q634" s="147"/>
      <c r="R634" s="147"/>
      <c r="S634" s="147"/>
      <c r="T634" s="147"/>
      <c r="U634" s="147"/>
      <c r="V634" s="148"/>
      <c r="W634" s="149"/>
      <c r="X634" s="192"/>
      <c r="Y634" s="193"/>
      <c r="Z634" s="163"/>
      <c r="AA634" s="163"/>
      <c r="AB634" s="163"/>
      <c r="AC634" s="163"/>
      <c r="AD634" s="163"/>
      <c r="AE634" s="163"/>
      <c r="AF634" s="163"/>
      <c r="AG634" s="163"/>
      <c r="AH634" s="163"/>
      <c r="AI634" s="163"/>
      <c r="AJ634" s="163"/>
      <c r="AK634" s="163"/>
      <c r="AL634" s="154"/>
      <c r="AM634" s="47"/>
      <c r="AN634" s="149">
        <f t="shared" si="345"/>
        <v>0</v>
      </c>
      <c r="AP634" s="185">
        <f t="shared" si="358"/>
        <v>0</v>
      </c>
      <c r="AQ634" s="185">
        <f t="shared" si="359"/>
        <v>0</v>
      </c>
      <c r="AR634" s="186">
        <f t="shared" si="360"/>
        <v>0</v>
      </c>
      <c r="AS634" s="186">
        <f t="shared" si="346"/>
        <v>0</v>
      </c>
      <c r="AT634" s="186">
        <f t="shared" si="347"/>
        <v>0</v>
      </c>
      <c r="AU634" s="186">
        <f t="shared" si="348"/>
        <v>0</v>
      </c>
      <c r="AV634" s="186">
        <f t="shared" si="349"/>
        <v>0</v>
      </c>
      <c r="AW634" s="186">
        <f t="shared" si="350"/>
        <v>0</v>
      </c>
      <c r="AX634" s="186">
        <f t="shared" si="351"/>
        <v>0</v>
      </c>
      <c r="AY634" s="186">
        <f t="shared" si="352"/>
        <v>0</v>
      </c>
      <c r="AZ634" s="186">
        <f t="shared" si="353"/>
        <v>0</v>
      </c>
      <c r="BA634" s="186">
        <f t="shared" si="354"/>
        <v>0</v>
      </c>
      <c r="BB634" s="186">
        <f t="shared" si="355"/>
        <v>0</v>
      </c>
      <c r="BC634" s="186">
        <f t="shared" si="356"/>
        <v>0</v>
      </c>
    </row>
    <row r="635" spans="2:55" x14ac:dyDescent="0.3">
      <c r="B635" s="25"/>
      <c r="C635" s="32"/>
      <c r="D635" s="32"/>
      <c r="E635" s="32"/>
      <c r="F635" s="30"/>
      <c r="G635" s="32"/>
      <c r="H635" s="32"/>
      <c r="I635" s="11"/>
      <c r="J635" s="115"/>
      <c r="K635" s="115"/>
      <c r="L635" s="33"/>
      <c r="M635" s="170"/>
      <c r="N635" s="171"/>
      <c r="O635" s="171"/>
      <c r="P635" s="149">
        <f t="shared" si="357"/>
        <v>0</v>
      </c>
      <c r="Q635" s="147"/>
      <c r="R635" s="147"/>
      <c r="S635" s="147"/>
      <c r="T635" s="147"/>
      <c r="U635" s="147"/>
      <c r="V635" s="148"/>
      <c r="W635" s="149"/>
      <c r="X635" s="192"/>
      <c r="Y635" s="193"/>
      <c r="Z635" s="163"/>
      <c r="AA635" s="163"/>
      <c r="AB635" s="163"/>
      <c r="AC635" s="163"/>
      <c r="AD635" s="163"/>
      <c r="AE635" s="163"/>
      <c r="AF635" s="163"/>
      <c r="AG635" s="163"/>
      <c r="AH635" s="163"/>
      <c r="AI635" s="163"/>
      <c r="AJ635" s="163"/>
      <c r="AK635" s="163"/>
      <c r="AL635" s="154"/>
      <c r="AM635" s="47"/>
      <c r="AN635" s="149">
        <f t="shared" si="345"/>
        <v>0</v>
      </c>
      <c r="AP635" s="185">
        <f t="shared" si="358"/>
        <v>0</v>
      </c>
      <c r="AQ635" s="185">
        <f t="shared" si="359"/>
        <v>0</v>
      </c>
      <c r="AR635" s="186">
        <f t="shared" si="360"/>
        <v>0</v>
      </c>
      <c r="AS635" s="186">
        <f t="shared" si="346"/>
        <v>0</v>
      </c>
      <c r="AT635" s="186">
        <f t="shared" si="347"/>
        <v>0</v>
      </c>
      <c r="AU635" s="186">
        <f t="shared" si="348"/>
        <v>0</v>
      </c>
      <c r="AV635" s="186">
        <f t="shared" si="349"/>
        <v>0</v>
      </c>
      <c r="AW635" s="186">
        <f t="shared" si="350"/>
        <v>0</v>
      </c>
      <c r="AX635" s="186">
        <f t="shared" si="351"/>
        <v>0</v>
      </c>
      <c r="AY635" s="186">
        <f t="shared" si="352"/>
        <v>0</v>
      </c>
      <c r="AZ635" s="186">
        <f t="shared" si="353"/>
        <v>0</v>
      </c>
      <c r="BA635" s="186">
        <f t="shared" si="354"/>
        <v>0</v>
      </c>
      <c r="BB635" s="186">
        <f t="shared" si="355"/>
        <v>0</v>
      </c>
      <c r="BC635" s="186">
        <f t="shared" si="356"/>
        <v>0</v>
      </c>
    </row>
    <row r="636" spans="2:55" x14ac:dyDescent="0.3">
      <c r="B636" s="25"/>
      <c r="C636" s="32"/>
      <c r="D636" s="32"/>
      <c r="E636" s="32"/>
      <c r="F636" s="34"/>
      <c r="G636" s="34"/>
      <c r="H636" s="34"/>
      <c r="I636" s="11"/>
      <c r="J636" s="115"/>
      <c r="K636" s="115"/>
      <c r="L636" s="33"/>
      <c r="M636" s="170"/>
      <c r="N636" s="171"/>
      <c r="O636" s="171"/>
      <c r="P636" s="149">
        <f t="shared" si="357"/>
        <v>0</v>
      </c>
      <c r="Q636" s="147"/>
      <c r="R636" s="147"/>
      <c r="S636" s="147"/>
      <c r="T636" s="147"/>
      <c r="U636" s="147"/>
      <c r="V636" s="148"/>
      <c r="W636" s="149"/>
      <c r="X636" s="192"/>
      <c r="Y636" s="193"/>
      <c r="Z636" s="163"/>
      <c r="AA636" s="163"/>
      <c r="AB636" s="163"/>
      <c r="AC636" s="163"/>
      <c r="AD636" s="163"/>
      <c r="AE636" s="163"/>
      <c r="AF636" s="163"/>
      <c r="AG636" s="163"/>
      <c r="AH636" s="163"/>
      <c r="AI636" s="163"/>
      <c r="AJ636" s="163"/>
      <c r="AK636" s="163"/>
      <c r="AL636" s="154"/>
      <c r="AM636" s="47"/>
      <c r="AN636" s="149">
        <f t="shared" si="345"/>
        <v>0</v>
      </c>
      <c r="AP636" s="185">
        <f t="shared" si="358"/>
        <v>0</v>
      </c>
      <c r="AQ636" s="185">
        <f t="shared" si="359"/>
        <v>0</v>
      </c>
      <c r="AR636" s="186">
        <f t="shared" si="360"/>
        <v>0</v>
      </c>
      <c r="AS636" s="186">
        <f t="shared" si="346"/>
        <v>0</v>
      </c>
      <c r="AT636" s="186">
        <f t="shared" si="347"/>
        <v>0</v>
      </c>
      <c r="AU636" s="186">
        <f t="shared" si="348"/>
        <v>0</v>
      </c>
      <c r="AV636" s="186">
        <f t="shared" si="349"/>
        <v>0</v>
      </c>
      <c r="AW636" s="186">
        <f t="shared" si="350"/>
        <v>0</v>
      </c>
      <c r="AX636" s="186">
        <f t="shared" si="351"/>
        <v>0</v>
      </c>
      <c r="AY636" s="186">
        <f t="shared" si="352"/>
        <v>0</v>
      </c>
      <c r="AZ636" s="186">
        <f t="shared" si="353"/>
        <v>0</v>
      </c>
      <c r="BA636" s="186">
        <f t="shared" si="354"/>
        <v>0</v>
      </c>
      <c r="BB636" s="186">
        <f t="shared" si="355"/>
        <v>0</v>
      </c>
      <c r="BC636" s="186">
        <f t="shared" si="356"/>
        <v>0</v>
      </c>
    </row>
    <row r="637" spans="2:55" x14ac:dyDescent="0.3">
      <c r="B637" s="24"/>
      <c r="C637" s="32"/>
      <c r="D637" s="32"/>
      <c r="E637" s="32"/>
      <c r="F637" s="34"/>
      <c r="G637" s="32"/>
      <c r="H637" s="32"/>
      <c r="I637" s="20"/>
      <c r="J637" s="115"/>
      <c r="K637" s="115"/>
      <c r="L637" s="33"/>
      <c r="M637" s="170"/>
      <c r="N637" s="171"/>
      <c r="O637" s="171"/>
      <c r="P637" s="149">
        <f t="shared" si="357"/>
        <v>0</v>
      </c>
      <c r="Q637" s="147"/>
      <c r="R637" s="147"/>
      <c r="S637" s="147"/>
      <c r="T637" s="147"/>
      <c r="U637" s="147"/>
      <c r="V637" s="148"/>
      <c r="W637" s="149"/>
      <c r="X637" s="192"/>
      <c r="Y637" s="193"/>
      <c r="Z637" s="163"/>
      <c r="AA637" s="163"/>
      <c r="AB637" s="163"/>
      <c r="AC637" s="163"/>
      <c r="AD637" s="163"/>
      <c r="AE637" s="163"/>
      <c r="AF637" s="163"/>
      <c r="AG637" s="163"/>
      <c r="AH637" s="163"/>
      <c r="AI637" s="163"/>
      <c r="AJ637" s="163"/>
      <c r="AK637" s="163"/>
      <c r="AL637" s="154"/>
      <c r="AM637" s="47"/>
      <c r="AN637" s="149">
        <f t="shared" si="345"/>
        <v>0</v>
      </c>
      <c r="AP637" s="185">
        <f t="shared" si="358"/>
        <v>0</v>
      </c>
      <c r="AQ637" s="185">
        <f t="shared" si="359"/>
        <v>0</v>
      </c>
      <c r="AR637" s="186">
        <f t="shared" si="360"/>
        <v>0</v>
      </c>
      <c r="AS637" s="186">
        <f t="shared" si="346"/>
        <v>0</v>
      </c>
      <c r="AT637" s="186">
        <f t="shared" si="347"/>
        <v>0</v>
      </c>
      <c r="AU637" s="186">
        <f t="shared" si="348"/>
        <v>0</v>
      </c>
      <c r="AV637" s="186">
        <f t="shared" si="349"/>
        <v>0</v>
      </c>
      <c r="AW637" s="186">
        <f t="shared" si="350"/>
        <v>0</v>
      </c>
      <c r="AX637" s="186">
        <f t="shared" si="351"/>
        <v>0</v>
      </c>
      <c r="AY637" s="186">
        <f t="shared" si="352"/>
        <v>0</v>
      </c>
      <c r="AZ637" s="186">
        <f t="shared" si="353"/>
        <v>0</v>
      </c>
      <c r="BA637" s="186">
        <f t="shared" si="354"/>
        <v>0</v>
      </c>
      <c r="BB637" s="186">
        <f t="shared" si="355"/>
        <v>0</v>
      </c>
      <c r="BC637" s="186">
        <f t="shared" si="356"/>
        <v>0</v>
      </c>
    </row>
    <row r="638" spans="2:55" x14ac:dyDescent="0.3">
      <c r="B638" s="25"/>
      <c r="C638" s="30"/>
      <c r="D638" s="30"/>
      <c r="E638" s="30"/>
      <c r="F638" s="30"/>
      <c r="G638" s="30"/>
      <c r="H638" s="30"/>
      <c r="I638" s="10"/>
      <c r="J638" s="114"/>
      <c r="K638" s="114"/>
      <c r="L638" s="31"/>
      <c r="M638" s="224"/>
      <c r="N638" s="171"/>
      <c r="O638" s="171"/>
      <c r="P638" s="149">
        <f t="shared" si="357"/>
        <v>0</v>
      </c>
      <c r="Q638" s="147"/>
      <c r="R638" s="147"/>
      <c r="S638" s="147"/>
      <c r="T638" s="147"/>
      <c r="U638" s="147"/>
      <c r="V638" s="148"/>
      <c r="W638" s="149"/>
      <c r="X638" s="189"/>
      <c r="Y638" s="190"/>
      <c r="Z638" s="191"/>
      <c r="AA638" s="191"/>
      <c r="AB638" s="191"/>
      <c r="AC638" s="191"/>
      <c r="AD638" s="191"/>
      <c r="AE638" s="191"/>
      <c r="AF638" s="191"/>
      <c r="AG638" s="191"/>
      <c r="AH638" s="191"/>
      <c r="AI638" s="191"/>
      <c r="AJ638" s="191"/>
      <c r="AK638" s="191"/>
      <c r="AL638" s="154"/>
      <c r="AM638" s="46"/>
      <c r="AN638" s="149">
        <f t="shared" si="345"/>
        <v>0</v>
      </c>
      <c r="AP638" s="185">
        <f t="shared" si="358"/>
        <v>0</v>
      </c>
      <c r="AQ638" s="185">
        <f t="shared" si="359"/>
        <v>0</v>
      </c>
      <c r="AR638" s="186">
        <f t="shared" si="360"/>
        <v>0</v>
      </c>
      <c r="AS638" s="186">
        <f t="shared" si="346"/>
        <v>0</v>
      </c>
      <c r="AT638" s="186">
        <f t="shared" si="347"/>
        <v>0</v>
      </c>
      <c r="AU638" s="186">
        <f t="shared" si="348"/>
        <v>0</v>
      </c>
      <c r="AV638" s="186">
        <f t="shared" si="349"/>
        <v>0</v>
      </c>
      <c r="AW638" s="186">
        <f t="shared" si="350"/>
        <v>0</v>
      </c>
      <c r="AX638" s="186">
        <f t="shared" si="351"/>
        <v>0</v>
      </c>
      <c r="AY638" s="186">
        <f t="shared" si="352"/>
        <v>0</v>
      </c>
      <c r="AZ638" s="186">
        <f t="shared" si="353"/>
        <v>0</v>
      </c>
      <c r="BA638" s="186">
        <f t="shared" si="354"/>
        <v>0</v>
      </c>
      <c r="BB638" s="186">
        <f t="shared" si="355"/>
        <v>0</v>
      </c>
      <c r="BC638" s="186">
        <f t="shared" si="356"/>
        <v>0</v>
      </c>
    </row>
    <row r="639" spans="2:55" x14ac:dyDescent="0.3">
      <c r="B639" s="24"/>
      <c r="C639" s="30"/>
      <c r="D639" s="30"/>
      <c r="E639" s="30"/>
      <c r="F639" s="30"/>
      <c r="G639" s="30"/>
      <c r="H639" s="30"/>
      <c r="I639" s="11"/>
      <c r="J639" s="115"/>
      <c r="K639" s="115"/>
      <c r="L639" s="33"/>
      <c r="M639" s="170"/>
      <c r="N639" s="171"/>
      <c r="O639" s="171"/>
      <c r="P639" s="149">
        <f t="shared" si="357"/>
        <v>0</v>
      </c>
      <c r="Q639" s="147"/>
      <c r="R639" s="147"/>
      <c r="S639" s="147"/>
      <c r="T639" s="147"/>
      <c r="U639" s="147"/>
      <c r="V639" s="148"/>
      <c r="W639" s="149"/>
      <c r="X639" s="192"/>
      <c r="Y639" s="193"/>
      <c r="Z639" s="163"/>
      <c r="AA639" s="163"/>
      <c r="AB639" s="163"/>
      <c r="AC639" s="163"/>
      <c r="AD639" s="163"/>
      <c r="AE639" s="163"/>
      <c r="AF639" s="163"/>
      <c r="AG639" s="163"/>
      <c r="AH639" s="163"/>
      <c r="AI639" s="163"/>
      <c r="AJ639" s="163"/>
      <c r="AK639" s="163"/>
      <c r="AL639" s="154"/>
      <c r="AM639" s="47"/>
      <c r="AN639" s="149">
        <f t="shared" si="345"/>
        <v>0</v>
      </c>
      <c r="AP639" s="185">
        <f t="shared" si="358"/>
        <v>0</v>
      </c>
      <c r="AQ639" s="185">
        <f t="shared" si="359"/>
        <v>0</v>
      </c>
      <c r="AR639" s="186">
        <f t="shared" si="360"/>
        <v>0</v>
      </c>
      <c r="AS639" s="186">
        <f t="shared" si="346"/>
        <v>0</v>
      </c>
      <c r="AT639" s="186">
        <f t="shared" si="347"/>
        <v>0</v>
      </c>
      <c r="AU639" s="186">
        <f t="shared" si="348"/>
        <v>0</v>
      </c>
      <c r="AV639" s="186">
        <f t="shared" si="349"/>
        <v>0</v>
      </c>
      <c r="AW639" s="186">
        <f t="shared" si="350"/>
        <v>0</v>
      </c>
      <c r="AX639" s="186">
        <f t="shared" si="351"/>
        <v>0</v>
      </c>
      <c r="AY639" s="186">
        <f t="shared" si="352"/>
        <v>0</v>
      </c>
      <c r="AZ639" s="186">
        <f t="shared" si="353"/>
        <v>0</v>
      </c>
      <c r="BA639" s="186">
        <f t="shared" si="354"/>
        <v>0</v>
      </c>
      <c r="BB639" s="186">
        <f t="shared" si="355"/>
        <v>0</v>
      </c>
      <c r="BC639" s="186">
        <f t="shared" si="356"/>
        <v>0</v>
      </c>
    </row>
    <row r="640" spans="2:55" x14ac:dyDescent="0.3">
      <c r="B640" s="25"/>
      <c r="C640" s="30"/>
      <c r="D640" s="30"/>
      <c r="E640" s="30"/>
      <c r="F640" s="30"/>
      <c r="G640" s="30"/>
      <c r="H640" s="30"/>
      <c r="I640" s="11"/>
      <c r="J640" s="115"/>
      <c r="K640" s="115"/>
      <c r="L640" s="33"/>
      <c r="M640" s="170"/>
      <c r="N640" s="171"/>
      <c r="O640" s="171"/>
      <c r="P640" s="149">
        <f t="shared" si="357"/>
        <v>0</v>
      </c>
      <c r="Q640" s="147"/>
      <c r="R640" s="147"/>
      <c r="S640" s="147"/>
      <c r="T640" s="147"/>
      <c r="U640" s="147"/>
      <c r="V640" s="148"/>
      <c r="W640" s="149"/>
      <c r="X640" s="192"/>
      <c r="Y640" s="193"/>
      <c r="Z640" s="163"/>
      <c r="AA640" s="163"/>
      <c r="AB640" s="163"/>
      <c r="AC640" s="163"/>
      <c r="AD640" s="163"/>
      <c r="AE640" s="163"/>
      <c r="AF640" s="163"/>
      <c r="AG640" s="163"/>
      <c r="AH640" s="163"/>
      <c r="AI640" s="163"/>
      <c r="AJ640" s="163"/>
      <c r="AK640" s="163"/>
      <c r="AL640" s="154"/>
      <c r="AM640" s="47"/>
      <c r="AN640" s="149">
        <f t="shared" si="345"/>
        <v>0</v>
      </c>
      <c r="AP640" s="185">
        <f t="shared" si="358"/>
        <v>0</v>
      </c>
      <c r="AQ640" s="185">
        <f t="shared" si="359"/>
        <v>0</v>
      </c>
      <c r="AR640" s="186">
        <f t="shared" si="360"/>
        <v>0</v>
      </c>
      <c r="AS640" s="186">
        <f t="shared" si="346"/>
        <v>0</v>
      </c>
      <c r="AT640" s="186">
        <f t="shared" si="347"/>
        <v>0</v>
      </c>
      <c r="AU640" s="186">
        <f t="shared" si="348"/>
        <v>0</v>
      </c>
      <c r="AV640" s="186">
        <f t="shared" si="349"/>
        <v>0</v>
      </c>
      <c r="AW640" s="186">
        <f t="shared" si="350"/>
        <v>0</v>
      </c>
      <c r="AX640" s="186">
        <f t="shared" si="351"/>
        <v>0</v>
      </c>
      <c r="AY640" s="186">
        <f t="shared" si="352"/>
        <v>0</v>
      </c>
      <c r="AZ640" s="186">
        <f t="shared" si="353"/>
        <v>0</v>
      </c>
      <c r="BA640" s="186">
        <f t="shared" si="354"/>
        <v>0</v>
      </c>
      <c r="BB640" s="186">
        <f t="shared" si="355"/>
        <v>0</v>
      </c>
      <c r="BC640" s="186">
        <f t="shared" si="356"/>
        <v>0</v>
      </c>
    </row>
    <row r="641" spans="2:55" x14ac:dyDescent="0.3">
      <c r="B641" s="25"/>
      <c r="C641" s="32"/>
      <c r="D641" s="32"/>
      <c r="E641" s="32"/>
      <c r="F641" s="30"/>
      <c r="G641" s="32"/>
      <c r="H641" s="32"/>
      <c r="I641" s="11"/>
      <c r="J641" s="115"/>
      <c r="K641" s="115"/>
      <c r="L641" s="33"/>
      <c r="M641" s="170"/>
      <c r="N641" s="171"/>
      <c r="O641" s="171"/>
      <c r="P641" s="149">
        <f t="shared" si="357"/>
        <v>0</v>
      </c>
      <c r="Q641" s="147"/>
      <c r="R641" s="147"/>
      <c r="S641" s="147"/>
      <c r="T641" s="147"/>
      <c r="U641" s="147"/>
      <c r="V641" s="148"/>
      <c r="W641" s="149"/>
      <c r="X641" s="192"/>
      <c r="Y641" s="193"/>
      <c r="Z641" s="163"/>
      <c r="AA641" s="163"/>
      <c r="AB641" s="163"/>
      <c r="AC641" s="163"/>
      <c r="AD641" s="163"/>
      <c r="AE641" s="163"/>
      <c r="AF641" s="163"/>
      <c r="AG641" s="163"/>
      <c r="AH641" s="163"/>
      <c r="AI641" s="163"/>
      <c r="AJ641" s="163"/>
      <c r="AK641" s="163"/>
      <c r="AL641" s="154"/>
      <c r="AM641" s="47"/>
      <c r="AN641" s="149">
        <f t="shared" si="345"/>
        <v>0</v>
      </c>
      <c r="AP641" s="185">
        <f t="shared" si="358"/>
        <v>0</v>
      </c>
      <c r="AQ641" s="185">
        <f t="shared" si="359"/>
        <v>0</v>
      </c>
      <c r="AR641" s="186">
        <f t="shared" si="360"/>
        <v>0</v>
      </c>
      <c r="AS641" s="186">
        <f t="shared" si="346"/>
        <v>0</v>
      </c>
      <c r="AT641" s="186">
        <f t="shared" si="347"/>
        <v>0</v>
      </c>
      <c r="AU641" s="186">
        <f t="shared" si="348"/>
        <v>0</v>
      </c>
      <c r="AV641" s="186">
        <f t="shared" si="349"/>
        <v>0</v>
      </c>
      <c r="AW641" s="186">
        <f t="shared" si="350"/>
        <v>0</v>
      </c>
      <c r="AX641" s="186">
        <f t="shared" si="351"/>
        <v>0</v>
      </c>
      <c r="AY641" s="186">
        <f t="shared" si="352"/>
        <v>0</v>
      </c>
      <c r="AZ641" s="186">
        <f t="shared" si="353"/>
        <v>0</v>
      </c>
      <c r="BA641" s="186">
        <f t="shared" si="354"/>
        <v>0</v>
      </c>
      <c r="BB641" s="186">
        <f t="shared" si="355"/>
        <v>0</v>
      </c>
      <c r="BC641" s="186">
        <f t="shared" si="356"/>
        <v>0</v>
      </c>
    </row>
    <row r="642" spans="2:55" x14ac:dyDescent="0.3">
      <c r="B642" s="24"/>
      <c r="C642" s="32"/>
      <c r="D642" s="32"/>
      <c r="E642" s="32"/>
      <c r="F642" s="30"/>
      <c r="G642" s="32"/>
      <c r="H642" s="32"/>
      <c r="I642" s="11"/>
      <c r="J642" s="115"/>
      <c r="K642" s="115"/>
      <c r="L642" s="33"/>
      <c r="M642" s="170"/>
      <c r="N642" s="171"/>
      <c r="O642" s="171"/>
      <c r="P642" s="149">
        <f t="shared" si="357"/>
        <v>0</v>
      </c>
      <c r="Q642" s="147"/>
      <c r="R642" s="147"/>
      <c r="S642" s="147"/>
      <c r="T642" s="147"/>
      <c r="U642" s="147"/>
      <c r="V642" s="148"/>
      <c r="W642" s="149"/>
      <c r="X642" s="192"/>
      <c r="Y642" s="193"/>
      <c r="Z642" s="163"/>
      <c r="AA642" s="163"/>
      <c r="AB642" s="163"/>
      <c r="AC642" s="163"/>
      <c r="AD642" s="163"/>
      <c r="AE642" s="163"/>
      <c r="AF642" s="163"/>
      <c r="AG642" s="163"/>
      <c r="AH642" s="163"/>
      <c r="AI642" s="163"/>
      <c r="AJ642" s="163"/>
      <c r="AK642" s="163"/>
      <c r="AL642" s="154"/>
      <c r="AM642" s="47"/>
      <c r="AN642" s="149">
        <f t="shared" si="345"/>
        <v>0</v>
      </c>
      <c r="AP642" s="185">
        <f t="shared" si="358"/>
        <v>0</v>
      </c>
      <c r="AQ642" s="185">
        <f t="shared" si="359"/>
        <v>0</v>
      </c>
      <c r="AR642" s="186">
        <f t="shared" si="360"/>
        <v>0</v>
      </c>
      <c r="AS642" s="186">
        <f t="shared" si="346"/>
        <v>0</v>
      </c>
      <c r="AT642" s="186">
        <f t="shared" si="347"/>
        <v>0</v>
      </c>
      <c r="AU642" s="186">
        <f t="shared" si="348"/>
        <v>0</v>
      </c>
      <c r="AV642" s="186">
        <f t="shared" si="349"/>
        <v>0</v>
      </c>
      <c r="AW642" s="186">
        <f t="shared" si="350"/>
        <v>0</v>
      </c>
      <c r="AX642" s="186">
        <f t="shared" si="351"/>
        <v>0</v>
      </c>
      <c r="AY642" s="186">
        <f t="shared" si="352"/>
        <v>0</v>
      </c>
      <c r="AZ642" s="186">
        <f t="shared" si="353"/>
        <v>0</v>
      </c>
      <c r="BA642" s="186">
        <f t="shared" si="354"/>
        <v>0</v>
      </c>
      <c r="BB642" s="186">
        <f t="shared" si="355"/>
        <v>0</v>
      </c>
      <c r="BC642" s="186">
        <f t="shared" si="356"/>
        <v>0</v>
      </c>
    </row>
    <row r="643" spans="2:55" x14ac:dyDescent="0.3">
      <c r="B643" s="25"/>
      <c r="C643" s="30"/>
      <c r="D643" s="30"/>
      <c r="E643" s="30"/>
      <c r="F643" s="30"/>
      <c r="G643" s="30"/>
      <c r="H643" s="30"/>
      <c r="I643" s="11"/>
      <c r="J643" s="115"/>
      <c r="K643" s="115"/>
      <c r="L643" s="33"/>
      <c r="M643" s="170"/>
      <c r="N643" s="171"/>
      <c r="O643" s="171"/>
      <c r="P643" s="149">
        <f t="shared" si="357"/>
        <v>0</v>
      </c>
      <c r="Q643" s="147"/>
      <c r="R643" s="147"/>
      <c r="S643" s="147"/>
      <c r="T643" s="147"/>
      <c r="U643" s="147"/>
      <c r="V643" s="148"/>
      <c r="W643" s="149"/>
      <c r="X643" s="192"/>
      <c r="Y643" s="193"/>
      <c r="Z643" s="163"/>
      <c r="AA643" s="163"/>
      <c r="AB643" s="163"/>
      <c r="AC643" s="163"/>
      <c r="AD643" s="163"/>
      <c r="AE643" s="163"/>
      <c r="AF643" s="163"/>
      <c r="AG643" s="163"/>
      <c r="AH643" s="163"/>
      <c r="AI643" s="163"/>
      <c r="AJ643" s="163"/>
      <c r="AK643" s="163"/>
      <c r="AL643" s="154"/>
      <c r="AM643" s="47"/>
      <c r="AN643" s="149">
        <f t="shared" si="345"/>
        <v>0</v>
      </c>
      <c r="AP643" s="185">
        <f t="shared" si="358"/>
        <v>0</v>
      </c>
      <c r="AQ643" s="185">
        <f t="shared" si="359"/>
        <v>0</v>
      </c>
      <c r="AR643" s="186">
        <f t="shared" si="360"/>
        <v>0</v>
      </c>
      <c r="AS643" s="186">
        <f t="shared" si="346"/>
        <v>0</v>
      </c>
      <c r="AT643" s="186">
        <f t="shared" si="347"/>
        <v>0</v>
      </c>
      <c r="AU643" s="186">
        <f t="shared" si="348"/>
        <v>0</v>
      </c>
      <c r="AV643" s="186">
        <f t="shared" si="349"/>
        <v>0</v>
      </c>
      <c r="AW643" s="186">
        <f t="shared" si="350"/>
        <v>0</v>
      </c>
      <c r="AX643" s="186">
        <f t="shared" si="351"/>
        <v>0</v>
      </c>
      <c r="AY643" s="186">
        <f t="shared" si="352"/>
        <v>0</v>
      </c>
      <c r="AZ643" s="186">
        <f t="shared" si="353"/>
        <v>0</v>
      </c>
      <c r="BA643" s="186">
        <f t="shared" si="354"/>
        <v>0</v>
      </c>
      <c r="BB643" s="186">
        <f t="shared" si="355"/>
        <v>0</v>
      </c>
      <c r="BC643" s="186">
        <f t="shared" si="356"/>
        <v>0</v>
      </c>
    </row>
    <row r="644" spans="2:55" x14ac:dyDescent="0.3">
      <c r="B644" s="24"/>
      <c r="C644" s="30"/>
      <c r="D644" s="30"/>
      <c r="E644" s="30"/>
      <c r="F644" s="30"/>
      <c r="G644" s="34"/>
      <c r="H644" s="34"/>
      <c r="I644" s="11"/>
      <c r="J644" s="115"/>
      <c r="K644" s="115"/>
      <c r="L644" s="33"/>
      <c r="M644" s="170"/>
      <c r="N644" s="171"/>
      <c r="O644" s="171"/>
      <c r="P644" s="149">
        <f t="shared" si="357"/>
        <v>0</v>
      </c>
      <c r="Q644" s="147"/>
      <c r="R644" s="147"/>
      <c r="S644" s="147"/>
      <c r="T644" s="147"/>
      <c r="U644" s="147"/>
      <c r="V644" s="148"/>
      <c r="W644" s="149"/>
      <c r="X644" s="192"/>
      <c r="Y644" s="193"/>
      <c r="Z644" s="163"/>
      <c r="AA644" s="163"/>
      <c r="AB644" s="163"/>
      <c r="AC644" s="163"/>
      <c r="AD644" s="163"/>
      <c r="AE644" s="163"/>
      <c r="AF644" s="163"/>
      <c r="AG644" s="163"/>
      <c r="AH644" s="163"/>
      <c r="AI644" s="163"/>
      <c r="AJ644" s="163"/>
      <c r="AK644" s="163"/>
      <c r="AL644" s="154"/>
      <c r="AM644" s="47"/>
      <c r="AN644" s="149">
        <f t="shared" ref="AN644:AN712" si="361">IFERROR(O644*AL644,0)</f>
        <v>0</v>
      </c>
      <c r="AP644" s="185">
        <f t="shared" si="358"/>
        <v>0</v>
      </c>
      <c r="AQ644" s="185">
        <f t="shared" si="359"/>
        <v>0</v>
      </c>
      <c r="AR644" s="186">
        <f t="shared" si="360"/>
        <v>0</v>
      </c>
      <c r="AS644" s="186">
        <f t="shared" si="346"/>
        <v>0</v>
      </c>
      <c r="AT644" s="186">
        <f t="shared" si="347"/>
        <v>0</v>
      </c>
      <c r="AU644" s="186">
        <f t="shared" si="348"/>
        <v>0</v>
      </c>
      <c r="AV644" s="186">
        <f t="shared" si="349"/>
        <v>0</v>
      </c>
      <c r="AW644" s="186">
        <f t="shared" si="350"/>
        <v>0</v>
      </c>
      <c r="AX644" s="186">
        <f t="shared" si="351"/>
        <v>0</v>
      </c>
      <c r="AY644" s="186">
        <f t="shared" si="352"/>
        <v>0</v>
      </c>
      <c r="AZ644" s="186">
        <f t="shared" si="353"/>
        <v>0</v>
      </c>
      <c r="BA644" s="186">
        <f t="shared" si="354"/>
        <v>0</v>
      </c>
      <c r="BB644" s="186">
        <f t="shared" si="355"/>
        <v>0</v>
      </c>
      <c r="BC644" s="186">
        <f t="shared" si="356"/>
        <v>0</v>
      </c>
    </row>
    <row r="645" spans="2:55" x14ac:dyDescent="0.3">
      <c r="B645" s="25"/>
      <c r="C645" s="34"/>
      <c r="D645" s="34"/>
      <c r="E645" s="34"/>
      <c r="F645" s="30"/>
      <c r="G645" s="34"/>
      <c r="H645" s="34"/>
      <c r="I645" s="11"/>
      <c r="J645" s="115"/>
      <c r="K645" s="115"/>
      <c r="L645" s="33"/>
      <c r="M645" s="170"/>
      <c r="N645" s="171"/>
      <c r="O645" s="171"/>
      <c r="P645" s="149">
        <f t="shared" si="357"/>
        <v>0</v>
      </c>
      <c r="Q645" s="147"/>
      <c r="R645" s="147"/>
      <c r="S645" s="147"/>
      <c r="T645" s="147"/>
      <c r="U645" s="147"/>
      <c r="V645" s="148"/>
      <c r="W645" s="149"/>
      <c r="X645" s="192"/>
      <c r="Y645" s="193"/>
      <c r="Z645" s="163"/>
      <c r="AA645" s="163"/>
      <c r="AB645" s="163"/>
      <c r="AC645" s="163"/>
      <c r="AD645" s="163"/>
      <c r="AE645" s="163"/>
      <c r="AF645" s="163"/>
      <c r="AG645" s="163"/>
      <c r="AH645" s="163"/>
      <c r="AI645" s="163"/>
      <c r="AJ645" s="163"/>
      <c r="AK645" s="163"/>
      <c r="AL645" s="154"/>
      <c r="AM645" s="47"/>
      <c r="AN645" s="149">
        <f t="shared" si="361"/>
        <v>0</v>
      </c>
      <c r="AP645" s="185">
        <f t="shared" si="358"/>
        <v>0</v>
      </c>
      <c r="AQ645" s="185">
        <f t="shared" si="359"/>
        <v>0</v>
      </c>
      <c r="AR645" s="186">
        <f t="shared" si="360"/>
        <v>0</v>
      </c>
      <c r="AS645" s="186">
        <f t="shared" si="346"/>
        <v>0</v>
      </c>
      <c r="AT645" s="186">
        <f t="shared" si="347"/>
        <v>0</v>
      </c>
      <c r="AU645" s="186">
        <f t="shared" si="348"/>
        <v>0</v>
      </c>
      <c r="AV645" s="186">
        <f t="shared" si="349"/>
        <v>0</v>
      </c>
      <c r="AW645" s="186">
        <f t="shared" si="350"/>
        <v>0</v>
      </c>
      <c r="AX645" s="186">
        <f t="shared" si="351"/>
        <v>0</v>
      </c>
      <c r="AY645" s="186">
        <f t="shared" si="352"/>
        <v>0</v>
      </c>
      <c r="AZ645" s="186">
        <f t="shared" si="353"/>
        <v>0</v>
      </c>
      <c r="BA645" s="186">
        <f t="shared" si="354"/>
        <v>0</v>
      </c>
      <c r="BB645" s="186">
        <f t="shared" si="355"/>
        <v>0</v>
      </c>
      <c r="BC645" s="186">
        <f t="shared" si="356"/>
        <v>0</v>
      </c>
    </row>
    <row r="646" spans="2:55" x14ac:dyDescent="0.3">
      <c r="B646" s="25"/>
      <c r="C646" s="34"/>
      <c r="D646" s="34"/>
      <c r="E646" s="34"/>
      <c r="F646" s="30"/>
      <c r="G646" s="34"/>
      <c r="H646" s="34"/>
      <c r="I646" s="11"/>
      <c r="J646" s="116"/>
      <c r="K646" s="116"/>
      <c r="L646" s="35"/>
      <c r="M646" s="228"/>
      <c r="N646" s="171"/>
      <c r="O646" s="171"/>
      <c r="P646" s="149">
        <f t="shared" si="357"/>
        <v>0</v>
      </c>
      <c r="Q646" s="147"/>
      <c r="R646" s="147"/>
      <c r="S646" s="147"/>
      <c r="T646" s="147"/>
      <c r="U646" s="147"/>
      <c r="V646" s="148"/>
      <c r="W646" s="149"/>
      <c r="X646" s="194"/>
      <c r="Y646" s="195"/>
      <c r="Z646" s="196"/>
      <c r="AA646" s="196"/>
      <c r="AB646" s="196"/>
      <c r="AC646" s="196"/>
      <c r="AD646" s="196"/>
      <c r="AE646" s="196"/>
      <c r="AF646" s="196"/>
      <c r="AG646" s="196"/>
      <c r="AH646" s="196"/>
      <c r="AI646" s="196"/>
      <c r="AJ646" s="196"/>
      <c r="AK646" s="196"/>
      <c r="AL646" s="154"/>
      <c r="AM646" s="48"/>
      <c r="AN646" s="149">
        <f t="shared" si="361"/>
        <v>0</v>
      </c>
      <c r="AP646" s="185">
        <f t="shared" si="358"/>
        <v>0</v>
      </c>
      <c r="AQ646" s="185">
        <f t="shared" si="359"/>
        <v>0</v>
      </c>
      <c r="AR646" s="186">
        <f t="shared" si="360"/>
        <v>0</v>
      </c>
      <c r="AS646" s="186">
        <f t="shared" si="346"/>
        <v>0</v>
      </c>
      <c r="AT646" s="186">
        <f t="shared" si="347"/>
        <v>0</v>
      </c>
      <c r="AU646" s="186">
        <f t="shared" si="348"/>
        <v>0</v>
      </c>
      <c r="AV646" s="186">
        <f t="shared" si="349"/>
        <v>0</v>
      </c>
      <c r="AW646" s="186">
        <f t="shared" si="350"/>
        <v>0</v>
      </c>
      <c r="AX646" s="186">
        <f t="shared" si="351"/>
        <v>0</v>
      </c>
      <c r="AY646" s="186">
        <f t="shared" si="352"/>
        <v>0</v>
      </c>
      <c r="AZ646" s="186">
        <f t="shared" si="353"/>
        <v>0</v>
      </c>
      <c r="BA646" s="186">
        <f t="shared" si="354"/>
        <v>0</v>
      </c>
      <c r="BB646" s="186">
        <f t="shared" si="355"/>
        <v>0</v>
      </c>
      <c r="BC646" s="186">
        <f t="shared" si="356"/>
        <v>0</v>
      </c>
    </row>
    <row r="647" spans="2:55" x14ac:dyDescent="0.3">
      <c r="B647" s="24"/>
      <c r="C647" s="30"/>
      <c r="D647" s="30"/>
      <c r="E647" s="30"/>
      <c r="F647" s="30"/>
      <c r="G647" s="30"/>
      <c r="H647" s="30"/>
      <c r="I647" s="11"/>
      <c r="J647" s="115"/>
      <c r="K647" s="115"/>
      <c r="L647" s="33"/>
      <c r="M647" s="170"/>
      <c r="N647" s="171"/>
      <c r="O647" s="171"/>
      <c r="P647" s="149">
        <f t="shared" si="357"/>
        <v>0</v>
      </c>
      <c r="Q647" s="147"/>
      <c r="R647" s="147"/>
      <c r="S647" s="147"/>
      <c r="T647" s="147"/>
      <c r="U647" s="147"/>
      <c r="V647" s="148"/>
      <c r="W647" s="149"/>
      <c r="X647" s="192"/>
      <c r="Y647" s="193"/>
      <c r="Z647" s="163"/>
      <c r="AA647" s="163"/>
      <c r="AB647" s="163"/>
      <c r="AC647" s="163"/>
      <c r="AD647" s="163"/>
      <c r="AE647" s="163"/>
      <c r="AF647" s="163"/>
      <c r="AG647" s="163"/>
      <c r="AH647" s="163"/>
      <c r="AI647" s="163"/>
      <c r="AJ647" s="163"/>
      <c r="AK647" s="163"/>
      <c r="AL647" s="154"/>
      <c r="AM647" s="47"/>
      <c r="AN647" s="149">
        <f t="shared" si="361"/>
        <v>0</v>
      </c>
      <c r="AP647" s="185">
        <f t="shared" si="358"/>
        <v>0</v>
      </c>
      <c r="AQ647" s="185">
        <f t="shared" si="359"/>
        <v>0</v>
      </c>
      <c r="AR647" s="186">
        <f t="shared" si="360"/>
        <v>0</v>
      </c>
      <c r="AS647" s="186">
        <f t="shared" si="346"/>
        <v>0</v>
      </c>
      <c r="AT647" s="186">
        <f t="shared" si="347"/>
        <v>0</v>
      </c>
      <c r="AU647" s="186">
        <f t="shared" si="348"/>
        <v>0</v>
      </c>
      <c r="AV647" s="186">
        <f t="shared" si="349"/>
        <v>0</v>
      </c>
      <c r="AW647" s="186">
        <f t="shared" si="350"/>
        <v>0</v>
      </c>
      <c r="AX647" s="186">
        <f t="shared" si="351"/>
        <v>0</v>
      </c>
      <c r="AY647" s="186">
        <f t="shared" si="352"/>
        <v>0</v>
      </c>
      <c r="AZ647" s="186">
        <f t="shared" si="353"/>
        <v>0</v>
      </c>
      <c r="BA647" s="186">
        <f t="shared" si="354"/>
        <v>0</v>
      </c>
      <c r="BB647" s="186">
        <f t="shared" si="355"/>
        <v>0</v>
      </c>
      <c r="BC647" s="186">
        <f t="shared" si="356"/>
        <v>0</v>
      </c>
    </row>
    <row r="648" spans="2:55" x14ac:dyDescent="0.3">
      <c r="B648" s="25"/>
      <c r="C648" s="34"/>
      <c r="D648" s="34"/>
      <c r="E648" s="34"/>
      <c r="F648" s="30"/>
      <c r="G648" s="34"/>
      <c r="H648" s="34"/>
      <c r="I648" s="11"/>
      <c r="J648" s="117"/>
      <c r="K648" s="117"/>
      <c r="L648" s="36"/>
      <c r="M648" s="228"/>
      <c r="N648" s="171"/>
      <c r="O648" s="171"/>
      <c r="P648" s="149">
        <f t="shared" si="357"/>
        <v>0</v>
      </c>
      <c r="Q648" s="147"/>
      <c r="R648" s="147"/>
      <c r="S648" s="147"/>
      <c r="T648" s="147"/>
      <c r="U648" s="147"/>
      <c r="V648" s="148"/>
      <c r="W648" s="149"/>
      <c r="X648" s="197"/>
      <c r="Y648" s="198"/>
      <c r="Z648" s="199"/>
      <c r="AA648" s="199"/>
      <c r="AB648" s="199"/>
      <c r="AC648" s="199"/>
      <c r="AD648" s="199"/>
      <c r="AE648" s="199"/>
      <c r="AF648" s="199"/>
      <c r="AG648" s="199"/>
      <c r="AH648" s="199"/>
      <c r="AI648" s="199"/>
      <c r="AJ648" s="199"/>
      <c r="AK648" s="199"/>
      <c r="AL648" s="154"/>
      <c r="AM648" s="49"/>
      <c r="AN648" s="149">
        <f t="shared" si="361"/>
        <v>0</v>
      </c>
      <c r="AP648" s="185">
        <f t="shared" si="358"/>
        <v>0</v>
      </c>
      <c r="AQ648" s="185">
        <f t="shared" si="359"/>
        <v>0</v>
      </c>
      <c r="AR648" s="186">
        <f t="shared" si="360"/>
        <v>0</v>
      </c>
      <c r="AS648" s="186">
        <f t="shared" si="346"/>
        <v>0</v>
      </c>
      <c r="AT648" s="186">
        <f t="shared" si="347"/>
        <v>0</v>
      </c>
      <c r="AU648" s="186">
        <f t="shared" si="348"/>
        <v>0</v>
      </c>
      <c r="AV648" s="186">
        <f t="shared" si="349"/>
        <v>0</v>
      </c>
      <c r="AW648" s="186">
        <f t="shared" si="350"/>
        <v>0</v>
      </c>
      <c r="AX648" s="186">
        <f t="shared" si="351"/>
        <v>0</v>
      </c>
      <c r="AY648" s="186">
        <f t="shared" si="352"/>
        <v>0</v>
      </c>
      <c r="AZ648" s="186">
        <f t="shared" si="353"/>
        <v>0</v>
      </c>
      <c r="BA648" s="186">
        <f t="shared" si="354"/>
        <v>0</v>
      </c>
      <c r="BB648" s="186">
        <f t="shared" si="355"/>
        <v>0</v>
      </c>
      <c r="BC648" s="186">
        <f t="shared" si="356"/>
        <v>0</v>
      </c>
    </row>
    <row r="649" spans="2:55" x14ac:dyDescent="0.3">
      <c r="B649" s="24"/>
      <c r="C649" s="30"/>
      <c r="D649" s="30"/>
      <c r="E649" s="30"/>
      <c r="F649" s="30"/>
      <c r="G649" s="30"/>
      <c r="H649" s="30"/>
      <c r="I649" s="11"/>
      <c r="J649" s="115"/>
      <c r="K649" s="115"/>
      <c r="L649" s="33"/>
      <c r="M649" s="170"/>
      <c r="N649" s="171"/>
      <c r="O649" s="171"/>
      <c r="P649" s="149">
        <f t="shared" si="357"/>
        <v>0</v>
      </c>
      <c r="Q649" s="147"/>
      <c r="R649" s="147"/>
      <c r="S649" s="147"/>
      <c r="T649" s="147"/>
      <c r="U649" s="147"/>
      <c r="V649" s="148"/>
      <c r="W649" s="149"/>
      <c r="X649" s="192"/>
      <c r="Y649" s="193"/>
      <c r="Z649" s="163"/>
      <c r="AA649" s="163"/>
      <c r="AB649" s="163"/>
      <c r="AC649" s="163"/>
      <c r="AD649" s="163"/>
      <c r="AE649" s="163"/>
      <c r="AF649" s="163"/>
      <c r="AG649" s="163"/>
      <c r="AH649" s="163"/>
      <c r="AI649" s="163"/>
      <c r="AJ649" s="163"/>
      <c r="AK649" s="163"/>
      <c r="AL649" s="154"/>
      <c r="AM649" s="47"/>
      <c r="AN649" s="149">
        <f t="shared" si="361"/>
        <v>0</v>
      </c>
      <c r="AP649" s="185">
        <f t="shared" si="358"/>
        <v>0</v>
      </c>
      <c r="AQ649" s="185">
        <f t="shared" si="359"/>
        <v>0</v>
      </c>
      <c r="AR649" s="186">
        <f t="shared" si="360"/>
        <v>0</v>
      </c>
      <c r="AS649" s="186">
        <f t="shared" ref="AS649:AS712" si="362">IFERROR($Q649*AA649,0)</f>
        <v>0</v>
      </c>
      <c r="AT649" s="186">
        <f t="shared" ref="AT649:AT712" si="363">IFERROR($Q649*AB649,0)</f>
        <v>0</v>
      </c>
      <c r="AU649" s="186">
        <f t="shared" ref="AU649:AU712" si="364">IFERROR($Q649*AC649,0)</f>
        <v>0</v>
      </c>
      <c r="AV649" s="186">
        <f t="shared" ref="AV649:AV712" si="365">IFERROR($Q649*AD649,0)</f>
        <v>0</v>
      </c>
      <c r="AW649" s="186">
        <f t="shared" ref="AW649:AW712" si="366">IFERROR($Q649*AE649,0)</f>
        <v>0</v>
      </c>
      <c r="AX649" s="186">
        <f t="shared" ref="AX649:AX712" si="367">IFERROR($Q649*AF649,0)</f>
        <v>0</v>
      </c>
      <c r="AY649" s="186">
        <f t="shared" ref="AY649:AY712" si="368">IFERROR($Q649*AG649,0)</f>
        <v>0</v>
      </c>
      <c r="AZ649" s="186">
        <f t="shared" ref="AZ649:AZ712" si="369">IFERROR($Q649*AH649,0)</f>
        <v>0</v>
      </c>
      <c r="BA649" s="186">
        <f t="shared" ref="BA649:BA712" si="370">IFERROR($Q649*AI649,0)</f>
        <v>0</v>
      </c>
      <c r="BB649" s="186">
        <f t="shared" ref="BB649:BB712" si="371">IFERROR($Q649*AJ649,0)</f>
        <v>0</v>
      </c>
      <c r="BC649" s="186">
        <f t="shared" ref="BC649:BC712" si="372">IFERROR($Q649*AK649,0)</f>
        <v>0</v>
      </c>
    </row>
    <row r="650" spans="2:55" x14ac:dyDescent="0.3">
      <c r="B650" s="25"/>
      <c r="C650" s="32"/>
      <c r="D650" s="32"/>
      <c r="E650" s="32"/>
      <c r="F650" s="30"/>
      <c r="G650" s="32"/>
      <c r="H650" s="32"/>
      <c r="I650" s="11"/>
      <c r="J650" s="115"/>
      <c r="K650" s="115"/>
      <c r="L650" s="33"/>
      <c r="M650" s="170"/>
      <c r="N650" s="171"/>
      <c r="O650" s="171"/>
      <c r="P650" s="149">
        <f t="shared" ref="P650:P712" si="373">IFERROR(O650,"")</f>
        <v>0</v>
      </c>
      <c r="Q650" s="147"/>
      <c r="R650" s="147"/>
      <c r="S650" s="147"/>
      <c r="T650" s="147"/>
      <c r="U650" s="147"/>
      <c r="V650" s="148"/>
      <c r="W650" s="149"/>
      <c r="X650" s="192"/>
      <c r="Y650" s="193"/>
      <c r="Z650" s="163"/>
      <c r="AA650" s="163"/>
      <c r="AB650" s="163"/>
      <c r="AC650" s="163"/>
      <c r="AD650" s="163"/>
      <c r="AE650" s="163"/>
      <c r="AF650" s="163"/>
      <c r="AG650" s="163"/>
      <c r="AH650" s="163"/>
      <c r="AI650" s="163"/>
      <c r="AJ650" s="163"/>
      <c r="AK650" s="163"/>
      <c r="AL650" s="154"/>
      <c r="AM650" s="47"/>
      <c r="AN650" s="149">
        <f t="shared" si="361"/>
        <v>0</v>
      </c>
      <c r="AP650" s="185">
        <f t="shared" ref="AP650:AP712" si="374">F650</f>
        <v>0</v>
      </c>
      <c r="AQ650" s="185">
        <f t="shared" ref="AQ650:AQ712" si="375">G650</f>
        <v>0</v>
      </c>
      <c r="AR650" s="186">
        <f t="shared" ref="AR650:AR712" si="376">IFERROR($Q650*Z650,0)</f>
        <v>0</v>
      </c>
      <c r="AS650" s="186">
        <f t="shared" si="362"/>
        <v>0</v>
      </c>
      <c r="AT650" s="186">
        <f t="shared" si="363"/>
        <v>0</v>
      </c>
      <c r="AU650" s="186">
        <f t="shared" si="364"/>
        <v>0</v>
      </c>
      <c r="AV650" s="186">
        <f t="shared" si="365"/>
        <v>0</v>
      </c>
      <c r="AW650" s="186">
        <f t="shared" si="366"/>
        <v>0</v>
      </c>
      <c r="AX650" s="186">
        <f t="shared" si="367"/>
        <v>0</v>
      </c>
      <c r="AY650" s="186">
        <f t="shared" si="368"/>
        <v>0</v>
      </c>
      <c r="AZ650" s="186">
        <f t="shared" si="369"/>
        <v>0</v>
      </c>
      <c r="BA650" s="186">
        <f t="shared" si="370"/>
        <v>0</v>
      </c>
      <c r="BB650" s="186">
        <f t="shared" si="371"/>
        <v>0</v>
      </c>
      <c r="BC650" s="186">
        <f t="shared" si="372"/>
        <v>0</v>
      </c>
    </row>
    <row r="651" spans="2:55" x14ac:dyDescent="0.3">
      <c r="B651" s="25"/>
      <c r="C651" s="34"/>
      <c r="D651" s="34"/>
      <c r="E651" s="34"/>
      <c r="F651" s="30"/>
      <c r="G651" s="34"/>
      <c r="H651" s="34"/>
      <c r="I651" s="11"/>
      <c r="J651" s="115"/>
      <c r="K651" s="115"/>
      <c r="L651" s="33"/>
      <c r="M651" s="170"/>
      <c r="N651" s="171"/>
      <c r="O651" s="171"/>
      <c r="P651" s="149">
        <f t="shared" si="373"/>
        <v>0</v>
      </c>
      <c r="Q651" s="147"/>
      <c r="R651" s="147"/>
      <c r="S651" s="147"/>
      <c r="T651" s="147"/>
      <c r="U651" s="147"/>
      <c r="V651" s="148"/>
      <c r="W651" s="149"/>
      <c r="X651" s="192"/>
      <c r="Y651" s="193"/>
      <c r="Z651" s="163"/>
      <c r="AA651" s="163"/>
      <c r="AB651" s="163"/>
      <c r="AC651" s="163"/>
      <c r="AD651" s="163"/>
      <c r="AE651" s="163"/>
      <c r="AF651" s="163"/>
      <c r="AG651" s="163"/>
      <c r="AH651" s="163"/>
      <c r="AI651" s="163"/>
      <c r="AJ651" s="163"/>
      <c r="AK651" s="163"/>
      <c r="AL651" s="154"/>
      <c r="AM651" s="47"/>
      <c r="AN651" s="149">
        <f t="shared" si="361"/>
        <v>0</v>
      </c>
      <c r="AP651" s="185">
        <f t="shared" si="374"/>
        <v>0</v>
      </c>
      <c r="AQ651" s="185">
        <f t="shared" si="375"/>
        <v>0</v>
      </c>
      <c r="AR651" s="186">
        <f t="shared" si="376"/>
        <v>0</v>
      </c>
      <c r="AS651" s="186">
        <f t="shared" si="362"/>
        <v>0</v>
      </c>
      <c r="AT651" s="186">
        <f t="shared" si="363"/>
        <v>0</v>
      </c>
      <c r="AU651" s="186">
        <f t="shared" si="364"/>
        <v>0</v>
      </c>
      <c r="AV651" s="186">
        <f t="shared" si="365"/>
        <v>0</v>
      </c>
      <c r="AW651" s="186">
        <f t="shared" si="366"/>
        <v>0</v>
      </c>
      <c r="AX651" s="186">
        <f t="shared" si="367"/>
        <v>0</v>
      </c>
      <c r="AY651" s="186">
        <f t="shared" si="368"/>
        <v>0</v>
      </c>
      <c r="AZ651" s="186">
        <f t="shared" si="369"/>
        <v>0</v>
      </c>
      <c r="BA651" s="186">
        <f t="shared" si="370"/>
        <v>0</v>
      </c>
      <c r="BB651" s="186">
        <f t="shared" si="371"/>
        <v>0</v>
      </c>
      <c r="BC651" s="186">
        <f t="shared" si="372"/>
        <v>0</v>
      </c>
    </row>
    <row r="652" spans="2:55" x14ac:dyDescent="0.3">
      <c r="B652" s="24"/>
      <c r="C652" s="34"/>
      <c r="D652" s="34"/>
      <c r="E652" s="34"/>
      <c r="F652" s="30"/>
      <c r="G652" s="34"/>
      <c r="H652" s="34"/>
      <c r="I652" s="11"/>
      <c r="J652" s="115"/>
      <c r="K652" s="115"/>
      <c r="L652" s="33"/>
      <c r="M652" s="170"/>
      <c r="N652" s="171"/>
      <c r="O652" s="171"/>
      <c r="P652" s="149">
        <f t="shared" si="373"/>
        <v>0</v>
      </c>
      <c r="Q652" s="147"/>
      <c r="R652" s="147"/>
      <c r="S652" s="147"/>
      <c r="T652" s="147"/>
      <c r="U652" s="147"/>
      <c r="V652" s="148"/>
      <c r="W652" s="149"/>
      <c r="X652" s="192"/>
      <c r="Y652" s="193"/>
      <c r="Z652" s="163"/>
      <c r="AA652" s="163"/>
      <c r="AB652" s="163"/>
      <c r="AC652" s="163"/>
      <c r="AD652" s="163"/>
      <c r="AE652" s="163"/>
      <c r="AF652" s="163"/>
      <c r="AG652" s="163"/>
      <c r="AH652" s="163"/>
      <c r="AI652" s="163"/>
      <c r="AJ652" s="163"/>
      <c r="AK652" s="163"/>
      <c r="AL652" s="154"/>
      <c r="AM652" s="47"/>
      <c r="AN652" s="149">
        <f t="shared" si="361"/>
        <v>0</v>
      </c>
      <c r="AP652" s="185">
        <f t="shared" si="374"/>
        <v>0</v>
      </c>
      <c r="AQ652" s="185">
        <f t="shared" si="375"/>
        <v>0</v>
      </c>
      <c r="AR652" s="186">
        <f t="shared" si="376"/>
        <v>0</v>
      </c>
      <c r="AS652" s="186">
        <f t="shared" si="362"/>
        <v>0</v>
      </c>
      <c r="AT652" s="186">
        <f t="shared" si="363"/>
        <v>0</v>
      </c>
      <c r="AU652" s="186">
        <f t="shared" si="364"/>
        <v>0</v>
      </c>
      <c r="AV652" s="186">
        <f t="shared" si="365"/>
        <v>0</v>
      </c>
      <c r="AW652" s="186">
        <f t="shared" si="366"/>
        <v>0</v>
      </c>
      <c r="AX652" s="186">
        <f t="shared" si="367"/>
        <v>0</v>
      </c>
      <c r="AY652" s="186">
        <f t="shared" si="368"/>
        <v>0</v>
      </c>
      <c r="AZ652" s="186">
        <f t="shared" si="369"/>
        <v>0</v>
      </c>
      <c r="BA652" s="186">
        <f t="shared" si="370"/>
        <v>0</v>
      </c>
      <c r="BB652" s="186">
        <f t="shared" si="371"/>
        <v>0</v>
      </c>
      <c r="BC652" s="186">
        <f t="shared" si="372"/>
        <v>0</v>
      </c>
    </row>
    <row r="653" spans="2:55" x14ac:dyDescent="0.3">
      <c r="B653" s="25"/>
      <c r="C653" s="32"/>
      <c r="D653" s="32"/>
      <c r="E653" s="32"/>
      <c r="F653" s="30"/>
      <c r="G653" s="32"/>
      <c r="H653" s="32"/>
      <c r="I653" s="11"/>
      <c r="J653" s="115"/>
      <c r="K653" s="115"/>
      <c r="L653" s="33"/>
      <c r="M653" s="170"/>
      <c r="N653" s="171"/>
      <c r="O653" s="171"/>
      <c r="P653" s="149">
        <f t="shared" si="373"/>
        <v>0</v>
      </c>
      <c r="Q653" s="147"/>
      <c r="R653" s="147"/>
      <c r="S653" s="147"/>
      <c r="T653" s="147"/>
      <c r="U653" s="147"/>
      <c r="V653" s="148"/>
      <c r="W653" s="149"/>
      <c r="X653" s="192"/>
      <c r="Y653" s="193"/>
      <c r="Z653" s="163"/>
      <c r="AA653" s="163"/>
      <c r="AB653" s="163"/>
      <c r="AC653" s="163"/>
      <c r="AD653" s="163"/>
      <c r="AE653" s="163"/>
      <c r="AF653" s="163"/>
      <c r="AG653" s="163"/>
      <c r="AH653" s="163"/>
      <c r="AI653" s="163"/>
      <c r="AJ653" s="163"/>
      <c r="AK653" s="163"/>
      <c r="AL653" s="154"/>
      <c r="AM653" s="47"/>
      <c r="AN653" s="149">
        <f t="shared" si="361"/>
        <v>0</v>
      </c>
      <c r="AP653" s="185">
        <f t="shared" si="374"/>
        <v>0</v>
      </c>
      <c r="AQ653" s="185">
        <f t="shared" si="375"/>
        <v>0</v>
      </c>
      <c r="AR653" s="186">
        <f t="shared" si="376"/>
        <v>0</v>
      </c>
      <c r="AS653" s="186">
        <f t="shared" si="362"/>
        <v>0</v>
      </c>
      <c r="AT653" s="186">
        <f t="shared" si="363"/>
        <v>0</v>
      </c>
      <c r="AU653" s="186">
        <f t="shared" si="364"/>
        <v>0</v>
      </c>
      <c r="AV653" s="186">
        <f t="shared" si="365"/>
        <v>0</v>
      </c>
      <c r="AW653" s="186">
        <f t="shared" si="366"/>
        <v>0</v>
      </c>
      <c r="AX653" s="186">
        <f t="shared" si="367"/>
        <v>0</v>
      </c>
      <c r="AY653" s="186">
        <f t="shared" si="368"/>
        <v>0</v>
      </c>
      <c r="AZ653" s="186">
        <f t="shared" si="369"/>
        <v>0</v>
      </c>
      <c r="BA653" s="186">
        <f t="shared" si="370"/>
        <v>0</v>
      </c>
      <c r="BB653" s="186">
        <f t="shared" si="371"/>
        <v>0</v>
      </c>
      <c r="BC653" s="186">
        <f t="shared" si="372"/>
        <v>0</v>
      </c>
    </row>
    <row r="654" spans="2:55" x14ac:dyDescent="0.3">
      <c r="B654" s="24"/>
      <c r="C654" s="34"/>
      <c r="D654" s="34"/>
      <c r="E654" s="34"/>
      <c r="F654" s="30"/>
      <c r="G654" s="34"/>
      <c r="H654" s="34"/>
      <c r="I654" s="11"/>
      <c r="J654" s="115"/>
      <c r="K654" s="115"/>
      <c r="L654" s="33"/>
      <c r="M654" s="170"/>
      <c r="N654" s="171"/>
      <c r="O654" s="171"/>
      <c r="P654" s="149">
        <f t="shared" si="373"/>
        <v>0</v>
      </c>
      <c r="Q654" s="147"/>
      <c r="R654" s="147"/>
      <c r="S654" s="147"/>
      <c r="T654" s="147"/>
      <c r="U654" s="147"/>
      <c r="V654" s="148"/>
      <c r="W654" s="149"/>
      <c r="X654" s="192"/>
      <c r="Y654" s="193"/>
      <c r="Z654" s="163"/>
      <c r="AA654" s="163"/>
      <c r="AB654" s="163"/>
      <c r="AC654" s="163"/>
      <c r="AD654" s="163"/>
      <c r="AE654" s="163"/>
      <c r="AF654" s="163"/>
      <c r="AG654" s="163"/>
      <c r="AH654" s="163"/>
      <c r="AI654" s="163"/>
      <c r="AJ654" s="163"/>
      <c r="AK654" s="163"/>
      <c r="AL654" s="154"/>
      <c r="AM654" s="47"/>
      <c r="AN654" s="149">
        <f t="shared" si="361"/>
        <v>0</v>
      </c>
      <c r="AP654" s="185">
        <f t="shared" si="374"/>
        <v>0</v>
      </c>
      <c r="AQ654" s="185">
        <f t="shared" si="375"/>
        <v>0</v>
      </c>
      <c r="AR654" s="186">
        <f t="shared" si="376"/>
        <v>0</v>
      </c>
      <c r="AS654" s="186">
        <f t="shared" si="362"/>
        <v>0</v>
      </c>
      <c r="AT654" s="186">
        <f t="shared" si="363"/>
        <v>0</v>
      </c>
      <c r="AU654" s="186">
        <f t="shared" si="364"/>
        <v>0</v>
      </c>
      <c r="AV654" s="186">
        <f t="shared" si="365"/>
        <v>0</v>
      </c>
      <c r="AW654" s="186">
        <f t="shared" si="366"/>
        <v>0</v>
      </c>
      <c r="AX654" s="186">
        <f t="shared" si="367"/>
        <v>0</v>
      </c>
      <c r="AY654" s="186">
        <f t="shared" si="368"/>
        <v>0</v>
      </c>
      <c r="AZ654" s="186">
        <f t="shared" si="369"/>
        <v>0</v>
      </c>
      <c r="BA654" s="186">
        <f t="shared" si="370"/>
        <v>0</v>
      </c>
      <c r="BB654" s="186">
        <f t="shared" si="371"/>
        <v>0</v>
      </c>
      <c r="BC654" s="186">
        <f t="shared" si="372"/>
        <v>0</v>
      </c>
    </row>
    <row r="655" spans="2:55" x14ac:dyDescent="0.3">
      <c r="B655" s="25"/>
      <c r="C655" s="34"/>
      <c r="D655" s="34"/>
      <c r="E655" s="34"/>
      <c r="F655" s="30"/>
      <c r="G655" s="34"/>
      <c r="H655" s="34"/>
      <c r="I655" s="11"/>
      <c r="J655" s="115"/>
      <c r="K655" s="115"/>
      <c r="L655" s="33"/>
      <c r="M655" s="170"/>
      <c r="N655" s="171"/>
      <c r="O655" s="171"/>
      <c r="P655" s="149">
        <f t="shared" si="373"/>
        <v>0</v>
      </c>
      <c r="Q655" s="147"/>
      <c r="R655" s="147"/>
      <c r="S655" s="147"/>
      <c r="T655" s="147"/>
      <c r="U655" s="147"/>
      <c r="V655" s="148"/>
      <c r="W655" s="149"/>
      <c r="X655" s="192"/>
      <c r="Y655" s="193"/>
      <c r="Z655" s="163"/>
      <c r="AA655" s="163"/>
      <c r="AB655" s="163"/>
      <c r="AC655" s="163"/>
      <c r="AD655" s="163"/>
      <c r="AE655" s="163"/>
      <c r="AF655" s="163"/>
      <c r="AG655" s="163"/>
      <c r="AH655" s="163"/>
      <c r="AI655" s="163"/>
      <c r="AJ655" s="163"/>
      <c r="AK655" s="163"/>
      <c r="AL655" s="154"/>
      <c r="AM655" s="47"/>
      <c r="AN655" s="149">
        <f t="shared" si="361"/>
        <v>0</v>
      </c>
      <c r="AP655" s="185">
        <f t="shared" si="374"/>
        <v>0</v>
      </c>
      <c r="AQ655" s="185">
        <f t="shared" si="375"/>
        <v>0</v>
      </c>
      <c r="AR655" s="186">
        <f t="shared" si="376"/>
        <v>0</v>
      </c>
      <c r="AS655" s="186">
        <f t="shared" si="362"/>
        <v>0</v>
      </c>
      <c r="AT655" s="186">
        <f t="shared" si="363"/>
        <v>0</v>
      </c>
      <c r="AU655" s="186">
        <f t="shared" si="364"/>
        <v>0</v>
      </c>
      <c r="AV655" s="186">
        <f t="shared" si="365"/>
        <v>0</v>
      </c>
      <c r="AW655" s="186">
        <f t="shared" si="366"/>
        <v>0</v>
      </c>
      <c r="AX655" s="186">
        <f t="shared" si="367"/>
        <v>0</v>
      </c>
      <c r="AY655" s="186">
        <f t="shared" si="368"/>
        <v>0</v>
      </c>
      <c r="AZ655" s="186">
        <f t="shared" si="369"/>
        <v>0</v>
      </c>
      <c r="BA655" s="186">
        <f t="shared" si="370"/>
        <v>0</v>
      </c>
      <c r="BB655" s="186">
        <f t="shared" si="371"/>
        <v>0</v>
      </c>
      <c r="BC655" s="186">
        <f t="shared" si="372"/>
        <v>0</v>
      </c>
    </row>
    <row r="656" spans="2:55" x14ac:dyDescent="0.3">
      <c r="B656" s="25"/>
      <c r="C656" s="32"/>
      <c r="D656" s="32"/>
      <c r="E656" s="32"/>
      <c r="F656" s="30"/>
      <c r="G656" s="32"/>
      <c r="H656" s="32"/>
      <c r="I656" s="11"/>
      <c r="J656" s="115"/>
      <c r="K656" s="115"/>
      <c r="L656" s="33"/>
      <c r="M656" s="170"/>
      <c r="N656" s="171"/>
      <c r="O656" s="171"/>
      <c r="P656" s="149">
        <f t="shared" si="373"/>
        <v>0</v>
      </c>
      <c r="Q656" s="147"/>
      <c r="R656" s="147"/>
      <c r="S656" s="147"/>
      <c r="T656" s="147"/>
      <c r="U656" s="147"/>
      <c r="V656" s="148"/>
      <c r="W656" s="149"/>
      <c r="X656" s="192"/>
      <c r="Y656" s="193"/>
      <c r="Z656" s="163"/>
      <c r="AA656" s="163"/>
      <c r="AB656" s="163"/>
      <c r="AC656" s="163"/>
      <c r="AD656" s="163"/>
      <c r="AE656" s="163"/>
      <c r="AF656" s="163"/>
      <c r="AG656" s="163"/>
      <c r="AH656" s="163"/>
      <c r="AI656" s="163"/>
      <c r="AJ656" s="163"/>
      <c r="AK656" s="163"/>
      <c r="AL656" s="154"/>
      <c r="AM656" s="47"/>
      <c r="AN656" s="149">
        <f t="shared" si="361"/>
        <v>0</v>
      </c>
      <c r="AP656" s="185">
        <f t="shared" si="374"/>
        <v>0</v>
      </c>
      <c r="AQ656" s="185">
        <f t="shared" si="375"/>
        <v>0</v>
      </c>
      <c r="AR656" s="186">
        <f t="shared" si="376"/>
        <v>0</v>
      </c>
      <c r="AS656" s="186">
        <f t="shared" si="362"/>
        <v>0</v>
      </c>
      <c r="AT656" s="186">
        <f t="shared" si="363"/>
        <v>0</v>
      </c>
      <c r="AU656" s="186">
        <f t="shared" si="364"/>
        <v>0</v>
      </c>
      <c r="AV656" s="186">
        <f t="shared" si="365"/>
        <v>0</v>
      </c>
      <c r="AW656" s="186">
        <f t="shared" si="366"/>
        <v>0</v>
      </c>
      <c r="AX656" s="186">
        <f t="shared" si="367"/>
        <v>0</v>
      </c>
      <c r="AY656" s="186">
        <f t="shared" si="368"/>
        <v>0</v>
      </c>
      <c r="AZ656" s="186">
        <f t="shared" si="369"/>
        <v>0</v>
      </c>
      <c r="BA656" s="186">
        <f t="shared" si="370"/>
        <v>0</v>
      </c>
      <c r="BB656" s="186">
        <f t="shared" si="371"/>
        <v>0</v>
      </c>
      <c r="BC656" s="186">
        <f t="shared" si="372"/>
        <v>0</v>
      </c>
    </row>
    <row r="657" spans="2:55" x14ac:dyDescent="0.3">
      <c r="B657" s="24"/>
      <c r="C657" s="32"/>
      <c r="D657" s="32"/>
      <c r="E657" s="32"/>
      <c r="F657" s="30"/>
      <c r="G657" s="34"/>
      <c r="H657" s="34"/>
      <c r="I657" s="11"/>
      <c r="J657" s="115"/>
      <c r="K657" s="115"/>
      <c r="L657" s="33"/>
      <c r="M657" s="170"/>
      <c r="N657" s="171"/>
      <c r="O657" s="171"/>
      <c r="P657" s="149">
        <f t="shared" si="373"/>
        <v>0</v>
      </c>
      <c r="Q657" s="147"/>
      <c r="R657" s="147"/>
      <c r="S657" s="147"/>
      <c r="T657" s="147"/>
      <c r="U657" s="147"/>
      <c r="V657" s="148"/>
      <c r="W657" s="149"/>
      <c r="X657" s="192"/>
      <c r="Y657" s="193"/>
      <c r="Z657" s="163"/>
      <c r="AA657" s="163"/>
      <c r="AB657" s="163"/>
      <c r="AC657" s="163"/>
      <c r="AD657" s="163"/>
      <c r="AE657" s="163"/>
      <c r="AF657" s="163"/>
      <c r="AG657" s="163"/>
      <c r="AH657" s="163"/>
      <c r="AI657" s="163"/>
      <c r="AJ657" s="163"/>
      <c r="AK657" s="163"/>
      <c r="AL657" s="154"/>
      <c r="AM657" s="47"/>
      <c r="AN657" s="149">
        <f t="shared" si="361"/>
        <v>0</v>
      </c>
      <c r="AP657" s="185">
        <f t="shared" si="374"/>
        <v>0</v>
      </c>
      <c r="AQ657" s="185">
        <f t="shared" si="375"/>
        <v>0</v>
      </c>
      <c r="AR657" s="186">
        <f t="shared" si="376"/>
        <v>0</v>
      </c>
      <c r="AS657" s="186">
        <f t="shared" si="362"/>
        <v>0</v>
      </c>
      <c r="AT657" s="186">
        <f t="shared" si="363"/>
        <v>0</v>
      </c>
      <c r="AU657" s="186">
        <f t="shared" si="364"/>
        <v>0</v>
      </c>
      <c r="AV657" s="186">
        <f t="shared" si="365"/>
        <v>0</v>
      </c>
      <c r="AW657" s="186">
        <f t="shared" si="366"/>
        <v>0</v>
      </c>
      <c r="AX657" s="186">
        <f t="shared" si="367"/>
        <v>0</v>
      </c>
      <c r="AY657" s="186">
        <f t="shared" si="368"/>
        <v>0</v>
      </c>
      <c r="AZ657" s="186">
        <f t="shared" si="369"/>
        <v>0</v>
      </c>
      <c r="BA657" s="186">
        <f t="shared" si="370"/>
        <v>0</v>
      </c>
      <c r="BB657" s="186">
        <f t="shared" si="371"/>
        <v>0</v>
      </c>
      <c r="BC657" s="186">
        <f t="shared" si="372"/>
        <v>0</v>
      </c>
    </row>
    <row r="658" spans="2:55" x14ac:dyDescent="0.3">
      <c r="B658" s="25"/>
      <c r="C658" s="32"/>
      <c r="D658" s="32"/>
      <c r="E658" s="32"/>
      <c r="F658" s="30"/>
      <c r="G658" s="34"/>
      <c r="H658" s="34"/>
      <c r="I658" s="11"/>
      <c r="J658" s="115"/>
      <c r="K658" s="115"/>
      <c r="L658" s="33"/>
      <c r="M658" s="170"/>
      <c r="N658" s="171"/>
      <c r="O658" s="171"/>
      <c r="P658" s="149">
        <f t="shared" si="373"/>
        <v>0</v>
      </c>
      <c r="Q658" s="147"/>
      <c r="R658" s="147"/>
      <c r="S658" s="147"/>
      <c r="T658" s="147"/>
      <c r="U658" s="147"/>
      <c r="V658" s="148"/>
      <c r="W658" s="149"/>
      <c r="X658" s="192"/>
      <c r="Y658" s="193"/>
      <c r="Z658" s="163"/>
      <c r="AA658" s="163"/>
      <c r="AB658" s="163"/>
      <c r="AC658" s="163"/>
      <c r="AD658" s="163"/>
      <c r="AE658" s="163"/>
      <c r="AF658" s="163"/>
      <c r="AG658" s="163"/>
      <c r="AH658" s="163"/>
      <c r="AI658" s="163"/>
      <c r="AJ658" s="163"/>
      <c r="AK658" s="163"/>
      <c r="AL658" s="154"/>
      <c r="AM658" s="47"/>
      <c r="AN658" s="149">
        <f t="shared" si="361"/>
        <v>0</v>
      </c>
      <c r="AP658" s="185">
        <f t="shared" si="374"/>
        <v>0</v>
      </c>
      <c r="AQ658" s="185">
        <f t="shared" si="375"/>
        <v>0</v>
      </c>
      <c r="AR658" s="186">
        <f t="shared" si="376"/>
        <v>0</v>
      </c>
      <c r="AS658" s="186">
        <f t="shared" si="362"/>
        <v>0</v>
      </c>
      <c r="AT658" s="186">
        <f t="shared" si="363"/>
        <v>0</v>
      </c>
      <c r="AU658" s="186">
        <f t="shared" si="364"/>
        <v>0</v>
      </c>
      <c r="AV658" s="186">
        <f t="shared" si="365"/>
        <v>0</v>
      </c>
      <c r="AW658" s="186">
        <f t="shared" si="366"/>
        <v>0</v>
      </c>
      <c r="AX658" s="186">
        <f t="shared" si="367"/>
        <v>0</v>
      </c>
      <c r="AY658" s="186">
        <f t="shared" si="368"/>
        <v>0</v>
      </c>
      <c r="AZ658" s="186">
        <f t="shared" si="369"/>
        <v>0</v>
      </c>
      <c r="BA658" s="186">
        <f t="shared" si="370"/>
        <v>0</v>
      </c>
      <c r="BB658" s="186">
        <f t="shared" si="371"/>
        <v>0</v>
      </c>
      <c r="BC658" s="186">
        <f t="shared" si="372"/>
        <v>0</v>
      </c>
    </row>
    <row r="659" spans="2:55" x14ac:dyDescent="0.3">
      <c r="B659" s="24"/>
      <c r="C659" s="32"/>
      <c r="D659" s="32"/>
      <c r="E659" s="32"/>
      <c r="F659" s="30"/>
      <c r="G659" s="32"/>
      <c r="H659" s="32"/>
      <c r="I659" s="11"/>
      <c r="J659" s="115"/>
      <c r="K659" s="115"/>
      <c r="L659" s="33"/>
      <c r="M659" s="170"/>
      <c r="N659" s="171"/>
      <c r="O659" s="171"/>
      <c r="P659" s="149">
        <f t="shared" si="373"/>
        <v>0</v>
      </c>
      <c r="Q659" s="147"/>
      <c r="R659" s="147"/>
      <c r="S659" s="147"/>
      <c r="T659" s="147"/>
      <c r="U659" s="147"/>
      <c r="V659" s="148"/>
      <c r="W659" s="149"/>
      <c r="X659" s="192"/>
      <c r="Y659" s="193"/>
      <c r="Z659" s="163"/>
      <c r="AA659" s="163"/>
      <c r="AB659" s="163"/>
      <c r="AC659" s="163"/>
      <c r="AD659" s="163"/>
      <c r="AE659" s="163"/>
      <c r="AF659" s="163"/>
      <c r="AG659" s="163"/>
      <c r="AH659" s="163"/>
      <c r="AI659" s="163"/>
      <c r="AJ659" s="163"/>
      <c r="AK659" s="163"/>
      <c r="AL659" s="154"/>
      <c r="AM659" s="47"/>
      <c r="AN659" s="149">
        <f t="shared" si="361"/>
        <v>0</v>
      </c>
      <c r="AP659" s="185">
        <f t="shared" si="374"/>
        <v>0</v>
      </c>
      <c r="AQ659" s="185">
        <f t="shared" si="375"/>
        <v>0</v>
      </c>
      <c r="AR659" s="186">
        <f t="shared" si="376"/>
        <v>0</v>
      </c>
      <c r="AS659" s="186">
        <f t="shared" si="362"/>
        <v>0</v>
      </c>
      <c r="AT659" s="186">
        <f t="shared" si="363"/>
        <v>0</v>
      </c>
      <c r="AU659" s="186">
        <f t="shared" si="364"/>
        <v>0</v>
      </c>
      <c r="AV659" s="186">
        <f t="shared" si="365"/>
        <v>0</v>
      </c>
      <c r="AW659" s="186">
        <f t="shared" si="366"/>
        <v>0</v>
      </c>
      <c r="AX659" s="186">
        <f t="shared" si="367"/>
        <v>0</v>
      </c>
      <c r="AY659" s="186">
        <f t="shared" si="368"/>
        <v>0</v>
      </c>
      <c r="AZ659" s="186">
        <f t="shared" si="369"/>
        <v>0</v>
      </c>
      <c r="BA659" s="186">
        <f t="shared" si="370"/>
        <v>0</v>
      </c>
      <c r="BB659" s="186">
        <f t="shared" si="371"/>
        <v>0</v>
      </c>
      <c r="BC659" s="186">
        <f t="shared" si="372"/>
        <v>0</v>
      </c>
    </row>
    <row r="660" spans="2:55" x14ac:dyDescent="0.3">
      <c r="B660" s="25"/>
      <c r="C660" s="32"/>
      <c r="D660" s="32"/>
      <c r="E660" s="32"/>
      <c r="F660" s="30"/>
      <c r="G660" s="32"/>
      <c r="H660" s="32"/>
      <c r="I660" s="11"/>
      <c r="J660" s="115"/>
      <c r="K660" s="115"/>
      <c r="L660" s="33"/>
      <c r="M660" s="170"/>
      <c r="N660" s="171"/>
      <c r="O660" s="171"/>
      <c r="P660" s="149">
        <f t="shared" si="373"/>
        <v>0</v>
      </c>
      <c r="Q660" s="147"/>
      <c r="R660" s="147"/>
      <c r="S660" s="147"/>
      <c r="T660" s="147"/>
      <c r="U660" s="147"/>
      <c r="V660" s="148"/>
      <c r="W660" s="149"/>
      <c r="X660" s="192"/>
      <c r="Y660" s="193"/>
      <c r="Z660" s="163"/>
      <c r="AA660" s="163"/>
      <c r="AB660" s="163"/>
      <c r="AC660" s="163"/>
      <c r="AD660" s="163"/>
      <c r="AE660" s="163"/>
      <c r="AF660" s="163"/>
      <c r="AG660" s="163"/>
      <c r="AH660" s="163"/>
      <c r="AI660" s="163"/>
      <c r="AJ660" s="163"/>
      <c r="AK660" s="163"/>
      <c r="AL660" s="154"/>
      <c r="AM660" s="47"/>
      <c r="AN660" s="149">
        <f t="shared" si="361"/>
        <v>0</v>
      </c>
      <c r="AP660" s="185">
        <f t="shared" si="374"/>
        <v>0</v>
      </c>
      <c r="AQ660" s="185">
        <f t="shared" si="375"/>
        <v>0</v>
      </c>
      <c r="AR660" s="186">
        <f t="shared" si="376"/>
        <v>0</v>
      </c>
      <c r="AS660" s="186">
        <f t="shared" si="362"/>
        <v>0</v>
      </c>
      <c r="AT660" s="186">
        <f t="shared" si="363"/>
        <v>0</v>
      </c>
      <c r="AU660" s="186">
        <f t="shared" si="364"/>
        <v>0</v>
      </c>
      <c r="AV660" s="186">
        <f t="shared" si="365"/>
        <v>0</v>
      </c>
      <c r="AW660" s="186">
        <f t="shared" si="366"/>
        <v>0</v>
      </c>
      <c r="AX660" s="186">
        <f t="shared" si="367"/>
        <v>0</v>
      </c>
      <c r="AY660" s="186">
        <f t="shared" si="368"/>
        <v>0</v>
      </c>
      <c r="AZ660" s="186">
        <f t="shared" si="369"/>
        <v>0</v>
      </c>
      <c r="BA660" s="186">
        <f t="shared" si="370"/>
        <v>0</v>
      </c>
      <c r="BB660" s="186">
        <f t="shared" si="371"/>
        <v>0</v>
      </c>
      <c r="BC660" s="186">
        <f t="shared" si="372"/>
        <v>0</v>
      </c>
    </row>
    <row r="661" spans="2:55" x14ac:dyDescent="0.3">
      <c r="B661" s="25"/>
      <c r="C661" s="34"/>
      <c r="D661" s="34"/>
      <c r="E661" s="34"/>
      <c r="F661" s="30"/>
      <c r="G661" s="34"/>
      <c r="H661" s="34"/>
      <c r="I661" s="11"/>
      <c r="J661" s="115"/>
      <c r="K661" s="115"/>
      <c r="L661" s="33"/>
      <c r="M661" s="170"/>
      <c r="N661" s="171"/>
      <c r="O661" s="171"/>
      <c r="P661" s="149">
        <f t="shared" si="373"/>
        <v>0</v>
      </c>
      <c r="Q661" s="147"/>
      <c r="R661" s="147"/>
      <c r="S661" s="147"/>
      <c r="T661" s="147"/>
      <c r="U661" s="147"/>
      <c r="V661" s="148"/>
      <c r="W661" s="149"/>
      <c r="X661" s="192"/>
      <c r="Y661" s="193"/>
      <c r="Z661" s="163"/>
      <c r="AA661" s="163"/>
      <c r="AB661" s="163"/>
      <c r="AC661" s="163"/>
      <c r="AD661" s="163"/>
      <c r="AE661" s="163"/>
      <c r="AF661" s="163"/>
      <c r="AG661" s="163"/>
      <c r="AH661" s="163"/>
      <c r="AI661" s="163"/>
      <c r="AJ661" s="163"/>
      <c r="AK661" s="163"/>
      <c r="AL661" s="154"/>
      <c r="AM661" s="47"/>
      <c r="AN661" s="149">
        <f t="shared" si="361"/>
        <v>0</v>
      </c>
      <c r="AP661" s="185">
        <f t="shared" si="374"/>
        <v>0</v>
      </c>
      <c r="AQ661" s="185">
        <f t="shared" si="375"/>
        <v>0</v>
      </c>
      <c r="AR661" s="186">
        <f t="shared" si="376"/>
        <v>0</v>
      </c>
      <c r="AS661" s="186">
        <f t="shared" si="362"/>
        <v>0</v>
      </c>
      <c r="AT661" s="186">
        <f t="shared" si="363"/>
        <v>0</v>
      </c>
      <c r="AU661" s="186">
        <f t="shared" si="364"/>
        <v>0</v>
      </c>
      <c r="AV661" s="186">
        <f t="shared" si="365"/>
        <v>0</v>
      </c>
      <c r="AW661" s="186">
        <f t="shared" si="366"/>
        <v>0</v>
      </c>
      <c r="AX661" s="186">
        <f t="shared" si="367"/>
        <v>0</v>
      </c>
      <c r="AY661" s="186">
        <f t="shared" si="368"/>
        <v>0</v>
      </c>
      <c r="AZ661" s="186">
        <f t="shared" si="369"/>
        <v>0</v>
      </c>
      <c r="BA661" s="186">
        <f t="shared" si="370"/>
        <v>0</v>
      </c>
      <c r="BB661" s="186">
        <f t="shared" si="371"/>
        <v>0</v>
      </c>
      <c r="BC661" s="186">
        <f t="shared" si="372"/>
        <v>0</v>
      </c>
    </row>
    <row r="662" spans="2:55" x14ac:dyDescent="0.3">
      <c r="B662" s="24"/>
      <c r="C662" s="34"/>
      <c r="D662" s="34"/>
      <c r="E662" s="34"/>
      <c r="F662" s="34"/>
      <c r="G662" s="34"/>
      <c r="H662" s="34"/>
      <c r="I662" s="11"/>
      <c r="J662" s="115"/>
      <c r="K662" s="115"/>
      <c r="L662" s="33"/>
      <c r="M662" s="170"/>
      <c r="N662" s="171"/>
      <c r="O662" s="171"/>
      <c r="P662" s="149">
        <f t="shared" si="373"/>
        <v>0</v>
      </c>
      <c r="Q662" s="147"/>
      <c r="R662" s="147"/>
      <c r="S662" s="147"/>
      <c r="T662" s="147"/>
      <c r="U662" s="147"/>
      <c r="V662" s="148"/>
      <c r="W662" s="149"/>
      <c r="X662" s="192"/>
      <c r="Y662" s="193"/>
      <c r="Z662" s="163"/>
      <c r="AA662" s="163"/>
      <c r="AB662" s="163"/>
      <c r="AC662" s="163"/>
      <c r="AD662" s="163"/>
      <c r="AE662" s="163"/>
      <c r="AF662" s="163"/>
      <c r="AG662" s="163"/>
      <c r="AH662" s="163"/>
      <c r="AI662" s="163"/>
      <c r="AJ662" s="163"/>
      <c r="AK662" s="163"/>
      <c r="AL662" s="154"/>
      <c r="AM662" s="47"/>
      <c r="AN662" s="149">
        <f t="shared" si="361"/>
        <v>0</v>
      </c>
      <c r="AP662" s="185">
        <f t="shared" si="374"/>
        <v>0</v>
      </c>
      <c r="AQ662" s="185">
        <f t="shared" si="375"/>
        <v>0</v>
      </c>
      <c r="AR662" s="186">
        <f t="shared" si="376"/>
        <v>0</v>
      </c>
      <c r="AS662" s="186">
        <f t="shared" si="362"/>
        <v>0</v>
      </c>
      <c r="AT662" s="186">
        <f t="shared" si="363"/>
        <v>0</v>
      </c>
      <c r="AU662" s="186">
        <f t="shared" si="364"/>
        <v>0</v>
      </c>
      <c r="AV662" s="186">
        <f t="shared" si="365"/>
        <v>0</v>
      </c>
      <c r="AW662" s="186">
        <f t="shared" si="366"/>
        <v>0</v>
      </c>
      <c r="AX662" s="186">
        <f t="shared" si="367"/>
        <v>0</v>
      </c>
      <c r="AY662" s="186">
        <f t="shared" si="368"/>
        <v>0</v>
      </c>
      <c r="AZ662" s="186">
        <f t="shared" si="369"/>
        <v>0</v>
      </c>
      <c r="BA662" s="186">
        <f t="shared" si="370"/>
        <v>0</v>
      </c>
      <c r="BB662" s="186">
        <f t="shared" si="371"/>
        <v>0</v>
      </c>
      <c r="BC662" s="186">
        <f t="shared" si="372"/>
        <v>0</v>
      </c>
    </row>
    <row r="663" spans="2:55" x14ac:dyDescent="0.3">
      <c r="B663" s="25"/>
      <c r="C663" s="34"/>
      <c r="D663" s="34"/>
      <c r="E663" s="34"/>
      <c r="F663" s="30"/>
      <c r="G663" s="34"/>
      <c r="H663" s="34"/>
      <c r="I663" s="11"/>
      <c r="J663" s="115"/>
      <c r="K663" s="115"/>
      <c r="L663" s="33"/>
      <c r="M663" s="170"/>
      <c r="N663" s="171"/>
      <c r="O663" s="171"/>
      <c r="P663" s="149">
        <f t="shared" si="373"/>
        <v>0</v>
      </c>
      <c r="Q663" s="147"/>
      <c r="R663" s="147"/>
      <c r="S663" s="147"/>
      <c r="T663" s="147"/>
      <c r="U663" s="147"/>
      <c r="V663" s="148"/>
      <c r="W663" s="149"/>
      <c r="X663" s="192"/>
      <c r="Y663" s="193"/>
      <c r="Z663" s="163"/>
      <c r="AA663" s="163"/>
      <c r="AB663" s="163"/>
      <c r="AC663" s="163"/>
      <c r="AD663" s="163"/>
      <c r="AE663" s="163"/>
      <c r="AF663" s="163"/>
      <c r="AG663" s="163"/>
      <c r="AH663" s="163"/>
      <c r="AI663" s="163"/>
      <c r="AJ663" s="163"/>
      <c r="AK663" s="163"/>
      <c r="AL663" s="154"/>
      <c r="AM663" s="47"/>
      <c r="AN663" s="149">
        <f t="shared" si="361"/>
        <v>0</v>
      </c>
      <c r="AP663" s="185">
        <f t="shared" si="374"/>
        <v>0</v>
      </c>
      <c r="AQ663" s="185">
        <f t="shared" si="375"/>
        <v>0</v>
      </c>
      <c r="AR663" s="186">
        <f t="shared" si="376"/>
        <v>0</v>
      </c>
      <c r="AS663" s="186">
        <f t="shared" si="362"/>
        <v>0</v>
      </c>
      <c r="AT663" s="186">
        <f t="shared" si="363"/>
        <v>0</v>
      </c>
      <c r="AU663" s="186">
        <f t="shared" si="364"/>
        <v>0</v>
      </c>
      <c r="AV663" s="186">
        <f t="shared" si="365"/>
        <v>0</v>
      </c>
      <c r="AW663" s="186">
        <f t="shared" si="366"/>
        <v>0</v>
      </c>
      <c r="AX663" s="186">
        <f t="shared" si="367"/>
        <v>0</v>
      </c>
      <c r="AY663" s="186">
        <f t="shared" si="368"/>
        <v>0</v>
      </c>
      <c r="AZ663" s="186">
        <f t="shared" si="369"/>
        <v>0</v>
      </c>
      <c r="BA663" s="186">
        <f t="shared" si="370"/>
        <v>0</v>
      </c>
      <c r="BB663" s="186">
        <f t="shared" si="371"/>
        <v>0</v>
      </c>
      <c r="BC663" s="186">
        <f t="shared" si="372"/>
        <v>0</v>
      </c>
    </row>
    <row r="664" spans="2:55" x14ac:dyDescent="0.3">
      <c r="B664" s="24"/>
      <c r="C664" s="34"/>
      <c r="D664" s="34"/>
      <c r="E664" s="34"/>
      <c r="F664" s="30"/>
      <c r="G664" s="34"/>
      <c r="H664" s="34"/>
      <c r="I664" s="11"/>
      <c r="J664" s="115"/>
      <c r="K664" s="115"/>
      <c r="L664" s="33"/>
      <c r="M664" s="170"/>
      <c r="N664" s="171"/>
      <c r="O664" s="171"/>
      <c r="P664" s="149">
        <f t="shared" si="373"/>
        <v>0</v>
      </c>
      <c r="Q664" s="147"/>
      <c r="R664" s="147"/>
      <c r="S664" s="147"/>
      <c r="T664" s="147"/>
      <c r="U664" s="147"/>
      <c r="V664" s="148"/>
      <c r="W664" s="149"/>
      <c r="X664" s="192"/>
      <c r="Y664" s="193"/>
      <c r="Z664" s="163"/>
      <c r="AA664" s="163"/>
      <c r="AB664" s="163"/>
      <c r="AC664" s="163"/>
      <c r="AD664" s="163"/>
      <c r="AE664" s="163"/>
      <c r="AF664" s="163"/>
      <c r="AG664" s="163"/>
      <c r="AH664" s="163"/>
      <c r="AI664" s="163"/>
      <c r="AJ664" s="163"/>
      <c r="AK664" s="163"/>
      <c r="AL664" s="154"/>
      <c r="AM664" s="47"/>
      <c r="AN664" s="149">
        <f t="shared" si="361"/>
        <v>0</v>
      </c>
      <c r="AP664" s="185">
        <f t="shared" si="374"/>
        <v>0</v>
      </c>
      <c r="AQ664" s="185">
        <f t="shared" si="375"/>
        <v>0</v>
      </c>
      <c r="AR664" s="186">
        <f t="shared" si="376"/>
        <v>0</v>
      </c>
      <c r="AS664" s="186">
        <f t="shared" si="362"/>
        <v>0</v>
      </c>
      <c r="AT664" s="186">
        <f t="shared" si="363"/>
        <v>0</v>
      </c>
      <c r="AU664" s="186">
        <f t="shared" si="364"/>
        <v>0</v>
      </c>
      <c r="AV664" s="186">
        <f t="shared" si="365"/>
        <v>0</v>
      </c>
      <c r="AW664" s="186">
        <f t="shared" si="366"/>
        <v>0</v>
      </c>
      <c r="AX664" s="186">
        <f t="shared" si="367"/>
        <v>0</v>
      </c>
      <c r="AY664" s="186">
        <f t="shared" si="368"/>
        <v>0</v>
      </c>
      <c r="AZ664" s="186">
        <f t="shared" si="369"/>
        <v>0</v>
      </c>
      <c r="BA664" s="186">
        <f t="shared" si="370"/>
        <v>0</v>
      </c>
      <c r="BB664" s="186">
        <f t="shared" si="371"/>
        <v>0</v>
      </c>
      <c r="BC664" s="186">
        <f t="shared" si="372"/>
        <v>0</v>
      </c>
    </row>
    <row r="665" spans="2:55" x14ac:dyDescent="0.3">
      <c r="B665" s="25"/>
      <c r="C665" s="34"/>
      <c r="D665" s="34"/>
      <c r="E665" s="34"/>
      <c r="F665" s="30"/>
      <c r="G665" s="34"/>
      <c r="H665" s="34"/>
      <c r="I665" s="11"/>
      <c r="J665" s="115"/>
      <c r="K665" s="115"/>
      <c r="L665" s="33"/>
      <c r="M665" s="170"/>
      <c r="N665" s="171"/>
      <c r="O665" s="171"/>
      <c r="P665" s="149">
        <f t="shared" si="373"/>
        <v>0</v>
      </c>
      <c r="Q665" s="147"/>
      <c r="R665" s="147"/>
      <c r="S665" s="147"/>
      <c r="T665" s="147"/>
      <c r="U665" s="147"/>
      <c r="V665" s="148"/>
      <c r="W665" s="149"/>
      <c r="X665" s="192"/>
      <c r="Y665" s="193"/>
      <c r="Z665" s="163"/>
      <c r="AA665" s="163"/>
      <c r="AB665" s="163"/>
      <c r="AC665" s="163"/>
      <c r="AD665" s="163"/>
      <c r="AE665" s="163"/>
      <c r="AF665" s="163"/>
      <c r="AG665" s="163"/>
      <c r="AH665" s="163"/>
      <c r="AI665" s="163"/>
      <c r="AJ665" s="163"/>
      <c r="AK665" s="163"/>
      <c r="AL665" s="154"/>
      <c r="AM665" s="47"/>
      <c r="AN665" s="149">
        <f t="shared" si="361"/>
        <v>0</v>
      </c>
      <c r="AP665" s="185">
        <f t="shared" si="374"/>
        <v>0</v>
      </c>
      <c r="AQ665" s="185">
        <f t="shared" si="375"/>
        <v>0</v>
      </c>
      <c r="AR665" s="186">
        <f t="shared" si="376"/>
        <v>0</v>
      </c>
      <c r="AS665" s="186">
        <f t="shared" si="362"/>
        <v>0</v>
      </c>
      <c r="AT665" s="186">
        <f t="shared" si="363"/>
        <v>0</v>
      </c>
      <c r="AU665" s="186">
        <f t="shared" si="364"/>
        <v>0</v>
      </c>
      <c r="AV665" s="186">
        <f t="shared" si="365"/>
        <v>0</v>
      </c>
      <c r="AW665" s="186">
        <f t="shared" si="366"/>
        <v>0</v>
      </c>
      <c r="AX665" s="186">
        <f t="shared" si="367"/>
        <v>0</v>
      </c>
      <c r="AY665" s="186">
        <f t="shared" si="368"/>
        <v>0</v>
      </c>
      <c r="AZ665" s="186">
        <f t="shared" si="369"/>
        <v>0</v>
      </c>
      <c r="BA665" s="186">
        <f t="shared" si="370"/>
        <v>0</v>
      </c>
      <c r="BB665" s="186">
        <f t="shared" si="371"/>
        <v>0</v>
      </c>
      <c r="BC665" s="186">
        <f t="shared" si="372"/>
        <v>0</v>
      </c>
    </row>
    <row r="666" spans="2:55" x14ac:dyDescent="0.3">
      <c r="B666" s="25"/>
      <c r="C666" s="34"/>
      <c r="D666" s="34"/>
      <c r="E666" s="34"/>
      <c r="F666" s="30"/>
      <c r="G666" s="34"/>
      <c r="H666" s="34"/>
      <c r="I666" s="11"/>
      <c r="J666" s="117"/>
      <c r="K666" s="117"/>
      <c r="L666" s="36"/>
      <c r="M666" s="228"/>
      <c r="N666" s="171"/>
      <c r="O666" s="171"/>
      <c r="P666" s="149">
        <f t="shared" si="373"/>
        <v>0</v>
      </c>
      <c r="Q666" s="147"/>
      <c r="R666" s="147"/>
      <c r="S666" s="147"/>
      <c r="T666" s="147"/>
      <c r="U666" s="147"/>
      <c r="V666" s="148"/>
      <c r="W666" s="149"/>
      <c r="X666" s="197"/>
      <c r="Y666" s="198"/>
      <c r="Z666" s="199"/>
      <c r="AA666" s="199"/>
      <c r="AB666" s="199"/>
      <c r="AC666" s="199"/>
      <c r="AD666" s="199"/>
      <c r="AE666" s="199"/>
      <c r="AF666" s="199"/>
      <c r="AG666" s="199"/>
      <c r="AH666" s="199"/>
      <c r="AI666" s="199"/>
      <c r="AJ666" s="199"/>
      <c r="AK666" s="199"/>
      <c r="AL666" s="154"/>
      <c r="AM666" s="49"/>
      <c r="AN666" s="149">
        <f t="shared" si="361"/>
        <v>0</v>
      </c>
      <c r="AP666" s="185">
        <f t="shared" si="374"/>
        <v>0</v>
      </c>
      <c r="AQ666" s="185">
        <f t="shared" si="375"/>
        <v>0</v>
      </c>
      <c r="AR666" s="186">
        <f t="shared" si="376"/>
        <v>0</v>
      </c>
      <c r="AS666" s="186">
        <f t="shared" si="362"/>
        <v>0</v>
      </c>
      <c r="AT666" s="186">
        <f t="shared" si="363"/>
        <v>0</v>
      </c>
      <c r="AU666" s="186">
        <f t="shared" si="364"/>
        <v>0</v>
      </c>
      <c r="AV666" s="186">
        <f t="shared" si="365"/>
        <v>0</v>
      </c>
      <c r="AW666" s="186">
        <f t="shared" si="366"/>
        <v>0</v>
      </c>
      <c r="AX666" s="186">
        <f t="shared" si="367"/>
        <v>0</v>
      </c>
      <c r="AY666" s="186">
        <f t="shared" si="368"/>
        <v>0</v>
      </c>
      <c r="AZ666" s="186">
        <f t="shared" si="369"/>
        <v>0</v>
      </c>
      <c r="BA666" s="186">
        <f t="shared" si="370"/>
        <v>0</v>
      </c>
      <c r="BB666" s="186">
        <f t="shared" si="371"/>
        <v>0</v>
      </c>
      <c r="BC666" s="186">
        <f t="shared" si="372"/>
        <v>0</v>
      </c>
    </row>
    <row r="667" spans="2:55" x14ac:dyDescent="0.3">
      <c r="B667" s="24"/>
      <c r="C667" s="34"/>
      <c r="D667" s="34"/>
      <c r="E667" s="34"/>
      <c r="F667" s="30"/>
      <c r="G667" s="34"/>
      <c r="H667" s="34"/>
      <c r="I667" s="11"/>
      <c r="J667" s="115"/>
      <c r="K667" s="115"/>
      <c r="L667" s="33"/>
      <c r="M667" s="170"/>
      <c r="N667" s="171"/>
      <c r="O667" s="171"/>
      <c r="P667" s="149">
        <f t="shared" si="373"/>
        <v>0</v>
      </c>
      <c r="Q667" s="147"/>
      <c r="R667" s="147"/>
      <c r="S667" s="147"/>
      <c r="T667" s="147"/>
      <c r="U667" s="147"/>
      <c r="V667" s="148"/>
      <c r="W667" s="149"/>
      <c r="X667" s="192"/>
      <c r="Y667" s="193"/>
      <c r="Z667" s="163"/>
      <c r="AA667" s="163"/>
      <c r="AB667" s="163"/>
      <c r="AC667" s="163"/>
      <c r="AD667" s="163"/>
      <c r="AE667" s="163"/>
      <c r="AF667" s="163"/>
      <c r="AG667" s="163"/>
      <c r="AH667" s="163"/>
      <c r="AI667" s="163"/>
      <c r="AJ667" s="163"/>
      <c r="AK667" s="163"/>
      <c r="AL667" s="154"/>
      <c r="AM667" s="47"/>
      <c r="AN667" s="149">
        <f t="shared" si="361"/>
        <v>0</v>
      </c>
      <c r="AP667" s="185">
        <f t="shared" si="374"/>
        <v>0</v>
      </c>
      <c r="AQ667" s="185">
        <f t="shared" si="375"/>
        <v>0</v>
      </c>
      <c r="AR667" s="186">
        <f t="shared" si="376"/>
        <v>0</v>
      </c>
      <c r="AS667" s="186">
        <f t="shared" si="362"/>
        <v>0</v>
      </c>
      <c r="AT667" s="186">
        <f t="shared" si="363"/>
        <v>0</v>
      </c>
      <c r="AU667" s="186">
        <f t="shared" si="364"/>
        <v>0</v>
      </c>
      <c r="AV667" s="186">
        <f t="shared" si="365"/>
        <v>0</v>
      </c>
      <c r="AW667" s="186">
        <f t="shared" si="366"/>
        <v>0</v>
      </c>
      <c r="AX667" s="186">
        <f t="shared" si="367"/>
        <v>0</v>
      </c>
      <c r="AY667" s="186">
        <f t="shared" si="368"/>
        <v>0</v>
      </c>
      <c r="AZ667" s="186">
        <f t="shared" si="369"/>
        <v>0</v>
      </c>
      <c r="BA667" s="186">
        <f t="shared" si="370"/>
        <v>0</v>
      </c>
      <c r="BB667" s="186">
        <f t="shared" si="371"/>
        <v>0</v>
      </c>
      <c r="BC667" s="186">
        <f t="shared" si="372"/>
        <v>0</v>
      </c>
    </row>
    <row r="668" spans="2:55" x14ac:dyDescent="0.3">
      <c r="B668" s="25"/>
      <c r="C668" s="34"/>
      <c r="D668" s="34"/>
      <c r="E668" s="34"/>
      <c r="F668" s="30"/>
      <c r="G668" s="34"/>
      <c r="H668" s="34"/>
      <c r="I668" s="11"/>
      <c r="J668" s="115"/>
      <c r="K668" s="115"/>
      <c r="L668" s="33"/>
      <c r="M668" s="170"/>
      <c r="N668" s="171"/>
      <c r="O668" s="171"/>
      <c r="P668" s="149">
        <f t="shared" si="373"/>
        <v>0</v>
      </c>
      <c r="Q668" s="147"/>
      <c r="R668" s="147"/>
      <c r="S668" s="147"/>
      <c r="T668" s="147"/>
      <c r="U668" s="147"/>
      <c r="V668" s="148"/>
      <c r="W668" s="149"/>
      <c r="X668" s="192"/>
      <c r="Y668" s="193"/>
      <c r="Z668" s="163"/>
      <c r="AA668" s="163"/>
      <c r="AB668" s="163"/>
      <c r="AC668" s="163"/>
      <c r="AD668" s="163"/>
      <c r="AE668" s="163"/>
      <c r="AF668" s="163"/>
      <c r="AG668" s="163"/>
      <c r="AH668" s="163"/>
      <c r="AI668" s="163"/>
      <c r="AJ668" s="163"/>
      <c r="AK668" s="163"/>
      <c r="AL668" s="154"/>
      <c r="AM668" s="47"/>
      <c r="AN668" s="149">
        <f t="shared" si="361"/>
        <v>0</v>
      </c>
      <c r="AP668" s="185">
        <f t="shared" si="374"/>
        <v>0</v>
      </c>
      <c r="AQ668" s="185">
        <f t="shared" si="375"/>
        <v>0</v>
      </c>
      <c r="AR668" s="186">
        <f t="shared" si="376"/>
        <v>0</v>
      </c>
      <c r="AS668" s="186">
        <f t="shared" si="362"/>
        <v>0</v>
      </c>
      <c r="AT668" s="186">
        <f t="shared" si="363"/>
        <v>0</v>
      </c>
      <c r="AU668" s="186">
        <f t="shared" si="364"/>
        <v>0</v>
      </c>
      <c r="AV668" s="186">
        <f t="shared" si="365"/>
        <v>0</v>
      </c>
      <c r="AW668" s="186">
        <f t="shared" si="366"/>
        <v>0</v>
      </c>
      <c r="AX668" s="186">
        <f t="shared" si="367"/>
        <v>0</v>
      </c>
      <c r="AY668" s="186">
        <f t="shared" si="368"/>
        <v>0</v>
      </c>
      <c r="AZ668" s="186">
        <f t="shared" si="369"/>
        <v>0</v>
      </c>
      <c r="BA668" s="186">
        <f t="shared" si="370"/>
        <v>0</v>
      </c>
      <c r="BB668" s="186">
        <f t="shared" si="371"/>
        <v>0</v>
      </c>
      <c r="BC668" s="186">
        <f t="shared" si="372"/>
        <v>0</v>
      </c>
    </row>
    <row r="669" spans="2:55" x14ac:dyDescent="0.3">
      <c r="B669" s="24"/>
      <c r="C669" s="34"/>
      <c r="D669" s="34"/>
      <c r="E669" s="34"/>
      <c r="F669" s="30"/>
      <c r="G669" s="34"/>
      <c r="H669" s="34"/>
      <c r="I669" s="11"/>
      <c r="J669" s="115"/>
      <c r="K669" s="115"/>
      <c r="L669" s="33"/>
      <c r="M669" s="170"/>
      <c r="N669" s="171"/>
      <c r="O669" s="171"/>
      <c r="P669" s="149">
        <f t="shared" si="373"/>
        <v>0</v>
      </c>
      <c r="Q669" s="147"/>
      <c r="R669" s="147"/>
      <c r="S669" s="147"/>
      <c r="T669" s="147"/>
      <c r="U669" s="147"/>
      <c r="V669" s="148"/>
      <c r="W669" s="149"/>
      <c r="X669" s="192"/>
      <c r="Y669" s="193"/>
      <c r="Z669" s="163"/>
      <c r="AA669" s="163"/>
      <c r="AB669" s="163"/>
      <c r="AC669" s="163"/>
      <c r="AD669" s="163"/>
      <c r="AE669" s="163"/>
      <c r="AF669" s="163"/>
      <c r="AG669" s="163"/>
      <c r="AH669" s="163"/>
      <c r="AI669" s="163"/>
      <c r="AJ669" s="163"/>
      <c r="AK669" s="163"/>
      <c r="AL669" s="154"/>
      <c r="AM669" s="47"/>
      <c r="AN669" s="149">
        <f t="shared" si="361"/>
        <v>0</v>
      </c>
      <c r="AP669" s="185">
        <f t="shared" si="374"/>
        <v>0</v>
      </c>
      <c r="AQ669" s="185">
        <f t="shared" si="375"/>
        <v>0</v>
      </c>
      <c r="AR669" s="186">
        <f t="shared" si="376"/>
        <v>0</v>
      </c>
      <c r="AS669" s="186">
        <f t="shared" si="362"/>
        <v>0</v>
      </c>
      <c r="AT669" s="186">
        <f t="shared" si="363"/>
        <v>0</v>
      </c>
      <c r="AU669" s="186">
        <f t="shared" si="364"/>
        <v>0</v>
      </c>
      <c r="AV669" s="186">
        <f t="shared" si="365"/>
        <v>0</v>
      </c>
      <c r="AW669" s="186">
        <f t="shared" si="366"/>
        <v>0</v>
      </c>
      <c r="AX669" s="186">
        <f t="shared" si="367"/>
        <v>0</v>
      </c>
      <c r="AY669" s="186">
        <f t="shared" si="368"/>
        <v>0</v>
      </c>
      <c r="AZ669" s="186">
        <f t="shared" si="369"/>
        <v>0</v>
      </c>
      <c r="BA669" s="186">
        <f t="shared" si="370"/>
        <v>0</v>
      </c>
      <c r="BB669" s="186">
        <f t="shared" si="371"/>
        <v>0</v>
      </c>
      <c r="BC669" s="186">
        <f t="shared" si="372"/>
        <v>0</v>
      </c>
    </row>
    <row r="670" spans="2:55" x14ac:dyDescent="0.3">
      <c r="B670" s="25"/>
      <c r="C670" s="34"/>
      <c r="D670" s="34"/>
      <c r="E670" s="34"/>
      <c r="F670" s="30"/>
      <c r="G670" s="34"/>
      <c r="H670" s="34"/>
      <c r="I670" s="11"/>
      <c r="J670" s="115"/>
      <c r="K670" s="115"/>
      <c r="L670" s="33"/>
      <c r="M670" s="170"/>
      <c r="N670" s="171"/>
      <c r="O670" s="171"/>
      <c r="P670" s="149">
        <f t="shared" si="373"/>
        <v>0</v>
      </c>
      <c r="Q670" s="147"/>
      <c r="R670" s="147"/>
      <c r="S670" s="147"/>
      <c r="T670" s="147"/>
      <c r="U670" s="147"/>
      <c r="V670" s="148"/>
      <c r="W670" s="149"/>
      <c r="X670" s="192"/>
      <c r="Y670" s="193"/>
      <c r="Z670" s="163"/>
      <c r="AA670" s="163"/>
      <c r="AB670" s="163"/>
      <c r="AC670" s="163"/>
      <c r="AD670" s="163"/>
      <c r="AE670" s="163"/>
      <c r="AF670" s="163"/>
      <c r="AG670" s="163"/>
      <c r="AH670" s="163"/>
      <c r="AI670" s="163"/>
      <c r="AJ670" s="163"/>
      <c r="AK670" s="163"/>
      <c r="AL670" s="154"/>
      <c r="AM670" s="47"/>
      <c r="AN670" s="149">
        <f t="shared" si="361"/>
        <v>0</v>
      </c>
      <c r="AP670" s="185">
        <f t="shared" si="374"/>
        <v>0</v>
      </c>
      <c r="AQ670" s="185">
        <f t="shared" si="375"/>
        <v>0</v>
      </c>
      <c r="AR670" s="186">
        <f t="shared" si="376"/>
        <v>0</v>
      </c>
      <c r="AS670" s="186">
        <f t="shared" si="362"/>
        <v>0</v>
      </c>
      <c r="AT670" s="186">
        <f t="shared" si="363"/>
        <v>0</v>
      </c>
      <c r="AU670" s="186">
        <f t="shared" si="364"/>
        <v>0</v>
      </c>
      <c r="AV670" s="186">
        <f t="shared" si="365"/>
        <v>0</v>
      </c>
      <c r="AW670" s="186">
        <f t="shared" si="366"/>
        <v>0</v>
      </c>
      <c r="AX670" s="186">
        <f t="shared" si="367"/>
        <v>0</v>
      </c>
      <c r="AY670" s="186">
        <f t="shared" si="368"/>
        <v>0</v>
      </c>
      <c r="AZ670" s="186">
        <f t="shared" si="369"/>
        <v>0</v>
      </c>
      <c r="BA670" s="186">
        <f t="shared" si="370"/>
        <v>0</v>
      </c>
      <c r="BB670" s="186">
        <f t="shared" si="371"/>
        <v>0</v>
      </c>
      <c r="BC670" s="186">
        <f t="shared" si="372"/>
        <v>0</v>
      </c>
    </row>
    <row r="671" spans="2:55" x14ac:dyDescent="0.3">
      <c r="B671" s="25"/>
      <c r="C671" s="34"/>
      <c r="D671" s="34"/>
      <c r="E671" s="34"/>
      <c r="F671" s="30"/>
      <c r="G671" s="34"/>
      <c r="H671" s="34"/>
      <c r="I671" s="11"/>
      <c r="J671" s="115"/>
      <c r="K671" s="115"/>
      <c r="L671" s="33"/>
      <c r="M671" s="170"/>
      <c r="N671" s="171"/>
      <c r="O671" s="171"/>
      <c r="P671" s="149">
        <f t="shared" si="373"/>
        <v>0</v>
      </c>
      <c r="Q671" s="147"/>
      <c r="R671" s="147"/>
      <c r="S671" s="147"/>
      <c r="T671" s="147"/>
      <c r="U671" s="147"/>
      <c r="V671" s="148"/>
      <c r="W671" s="149"/>
      <c r="X671" s="192"/>
      <c r="Y671" s="193"/>
      <c r="Z671" s="163"/>
      <c r="AA671" s="163"/>
      <c r="AB671" s="163"/>
      <c r="AC671" s="163"/>
      <c r="AD671" s="163"/>
      <c r="AE671" s="163"/>
      <c r="AF671" s="163"/>
      <c r="AG671" s="163"/>
      <c r="AH671" s="163"/>
      <c r="AI671" s="163"/>
      <c r="AJ671" s="163"/>
      <c r="AK671" s="163"/>
      <c r="AL671" s="154"/>
      <c r="AM671" s="47"/>
      <c r="AN671" s="149">
        <f t="shared" si="361"/>
        <v>0</v>
      </c>
      <c r="AP671" s="185">
        <f t="shared" si="374"/>
        <v>0</v>
      </c>
      <c r="AQ671" s="185">
        <f t="shared" si="375"/>
        <v>0</v>
      </c>
      <c r="AR671" s="186">
        <f t="shared" si="376"/>
        <v>0</v>
      </c>
      <c r="AS671" s="186">
        <f t="shared" si="362"/>
        <v>0</v>
      </c>
      <c r="AT671" s="186">
        <f t="shared" si="363"/>
        <v>0</v>
      </c>
      <c r="AU671" s="186">
        <f t="shared" si="364"/>
        <v>0</v>
      </c>
      <c r="AV671" s="186">
        <f t="shared" si="365"/>
        <v>0</v>
      </c>
      <c r="AW671" s="186">
        <f t="shared" si="366"/>
        <v>0</v>
      </c>
      <c r="AX671" s="186">
        <f t="shared" si="367"/>
        <v>0</v>
      </c>
      <c r="AY671" s="186">
        <f t="shared" si="368"/>
        <v>0</v>
      </c>
      <c r="AZ671" s="186">
        <f t="shared" si="369"/>
        <v>0</v>
      </c>
      <c r="BA671" s="186">
        <f t="shared" si="370"/>
        <v>0</v>
      </c>
      <c r="BB671" s="186">
        <f t="shared" si="371"/>
        <v>0</v>
      </c>
      <c r="BC671" s="186">
        <f t="shared" si="372"/>
        <v>0</v>
      </c>
    </row>
    <row r="672" spans="2:55" x14ac:dyDescent="0.3">
      <c r="B672" s="24"/>
      <c r="C672" s="34"/>
      <c r="D672" s="34"/>
      <c r="E672" s="34"/>
      <c r="F672" s="30"/>
      <c r="G672" s="34"/>
      <c r="H672" s="34"/>
      <c r="I672" s="11"/>
      <c r="J672" s="115"/>
      <c r="K672" s="115"/>
      <c r="L672" s="33"/>
      <c r="M672" s="170"/>
      <c r="N672" s="171"/>
      <c r="O672" s="171"/>
      <c r="P672" s="149">
        <f t="shared" si="373"/>
        <v>0</v>
      </c>
      <c r="Q672" s="147"/>
      <c r="R672" s="147"/>
      <c r="S672" s="147"/>
      <c r="T672" s="147"/>
      <c r="U672" s="147"/>
      <c r="V672" s="148"/>
      <c r="W672" s="149"/>
      <c r="X672" s="192"/>
      <c r="Y672" s="193"/>
      <c r="Z672" s="163"/>
      <c r="AA672" s="163"/>
      <c r="AB672" s="163"/>
      <c r="AC672" s="163"/>
      <c r="AD672" s="163"/>
      <c r="AE672" s="163"/>
      <c r="AF672" s="163"/>
      <c r="AG672" s="163"/>
      <c r="AH672" s="163"/>
      <c r="AI672" s="163"/>
      <c r="AJ672" s="163"/>
      <c r="AK672" s="163"/>
      <c r="AL672" s="154"/>
      <c r="AM672" s="47"/>
      <c r="AN672" s="149">
        <f t="shared" si="361"/>
        <v>0</v>
      </c>
      <c r="AP672" s="185">
        <f t="shared" si="374"/>
        <v>0</v>
      </c>
      <c r="AQ672" s="185">
        <f t="shared" si="375"/>
        <v>0</v>
      </c>
      <c r="AR672" s="186">
        <f t="shared" si="376"/>
        <v>0</v>
      </c>
      <c r="AS672" s="186">
        <f t="shared" si="362"/>
        <v>0</v>
      </c>
      <c r="AT672" s="186">
        <f t="shared" si="363"/>
        <v>0</v>
      </c>
      <c r="AU672" s="186">
        <f t="shared" si="364"/>
        <v>0</v>
      </c>
      <c r="AV672" s="186">
        <f t="shared" si="365"/>
        <v>0</v>
      </c>
      <c r="AW672" s="186">
        <f t="shared" si="366"/>
        <v>0</v>
      </c>
      <c r="AX672" s="186">
        <f t="shared" si="367"/>
        <v>0</v>
      </c>
      <c r="AY672" s="186">
        <f t="shared" si="368"/>
        <v>0</v>
      </c>
      <c r="AZ672" s="186">
        <f t="shared" si="369"/>
        <v>0</v>
      </c>
      <c r="BA672" s="186">
        <f t="shared" si="370"/>
        <v>0</v>
      </c>
      <c r="BB672" s="186">
        <f t="shared" si="371"/>
        <v>0</v>
      </c>
      <c r="BC672" s="186">
        <f t="shared" si="372"/>
        <v>0</v>
      </c>
    </row>
    <row r="673" spans="2:55" x14ac:dyDescent="0.3">
      <c r="B673" s="25"/>
      <c r="C673" s="34"/>
      <c r="D673" s="34"/>
      <c r="E673" s="34"/>
      <c r="F673" s="30"/>
      <c r="G673" s="34"/>
      <c r="H673" s="34"/>
      <c r="I673" s="11"/>
      <c r="J673" s="115"/>
      <c r="K673" s="115"/>
      <c r="L673" s="33"/>
      <c r="M673" s="170"/>
      <c r="N673" s="171"/>
      <c r="O673" s="171"/>
      <c r="P673" s="149">
        <f t="shared" si="373"/>
        <v>0</v>
      </c>
      <c r="Q673" s="147"/>
      <c r="R673" s="147"/>
      <c r="S673" s="147"/>
      <c r="T673" s="147"/>
      <c r="U673" s="147"/>
      <c r="V673" s="148"/>
      <c r="W673" s="149"/>
      <c r="X673" s="192"/>
      <c r="Y673" s="193"/>
      <c r="Z673" s="163"/>
      <c r="AA673" s="163"/>
      <c r="AB673" s="163"/>
      <c r="AC673" s="163"/>
      <c r="AD673" s="163"/>
      <c r="AE673" s="163"/>
      <c r="AF673" s="163"/>
      <c r="AG673" s="163"/>
      <c r="AH673" s="163"/>
      <c r="AI673" s="163"/>
      <c r="AJ673" s="163"/>
      <c r="AK673" s="163"/>
      <c r="AL673" s="154"/>
      <c r="AM673" s="47"/>
      <c r="AN673" s="149">
        <f t="shared" si="361"/>
        <v>0</v>
      </c>
      <c r="AP673" s="185">
        <f t="shared" si="374"/>
        <v>0</v>
      </c>
      <c r="AQ673" s="185">
        <f t="shared" si="375"/>
        <v>0</v>
      </c>
      <c r="AR673" s="186">
        <f t="shared" si="376"/>
        <v>0</v>
      </c>
      <c r="AS673" s="186">
        <f t="shared" si="362"/>
        <v>0</v>
      </c>
      <c r="AT673" s="186">
        <f t="shared" si="363"/>
        <v>0</v>
      </c>
      <c r="AU673" s="186">
        <f t="shared" si="364"/>
        <v>0</v>
      </c>
      <c r="AV673" s="186">
        <f t="shared" si="365"/>
        <v>0</v>
      </c>
      <c r="AW673" s="186">
        <f t="shared" si="366"/>
        <v>0</v>
      </c>
      <c r="AX673" s="186">
        <f t="shared" si="367"/>
        <v>0</v>
      </c>
      <c r="AY673" s="186">
        <f t="shared" si="368"/>
        <v>0</v>
      </c>
      <c r="AZ673" s="186">
        <f t="shared" si="369"/>
        <v>0</v>
      </c>
      <c r="BA673" s="186">
        <f t="shared" si="370"/>
        <v>0</v>
      </c>
      <c r="BB673" s="186">
        <f t="shared" si="371"/>
        <v>0</v>
      </c>
      <c r="BC673" s="186">
        <f t="shared" si="372"/>
        <v>0</v>
      </c>
    </row>
    <row r="674" spans="2:55" x14ac:dyDescent="0.3">
      <c r="B674" s="24"/>
      <c r="C674" s="34"/>
      <c r="D674" s="34"/>
      <c r="E674" s="34"/>
      <c r="F674" s="30"/>
      <c r="G674" s="34"/>
      <c r="H674" s="34"/>
      <c r="I674" s="11"/>
      <c r="J674" s="115"/>
      <c r="K674" s="115"/>
      <c r="L674" s="33"/>
      <c r="M674" s="170"/>
      <c r="N674" s="171"/>
      <c r="O674" s="171"/>
      <c r="P674" s="149">
        <f t="shared" si="373"/>
        <v>0</v>
      </c>
      <c r="Q674" s="147"/>
      <c r="R674" s="147"/>
      <c r="S674" s="147"/>
      <c r="T674" s="147"/>
      <c r="U674" s="147"/>
      <c r="V674" s="148"/>
      <c r="W674" s="149"/>
      <c r="X674" s="192"/>
      <c r="Y674" s="193"/>
      <c r="Z674" s="163"/>
      <c r="AA674" s="163"/>
      <c r="AB674" s="163"/>
      <c r="AC674" s="163"/>
      <c r="AD674" s="163"/>
      <c r="AE674" s="163"/>
      <c r="AF674" s="163"/>
      <c r="AG674" s="163"/>
      <c r="AH674" s="163"/>
      <c r="AI674" s="163"/>
      <c r="AJ674" s="163"/>
      <c r="AK674" s="163"/>
      <c r="AL674" s="154"/>
      <c r="AM674" s="47"/>
      <c r="AN674" s="149">
        <f t="shared" si="361"/>
        <v>0</v>
      </c>
      <c r="AP674" s="185">
        <f t="shared" si="374"/>
        <v>0</v>
      </c>
      <c r="AQ674" s="185">
        <f t="shared" si="375"/>
        <v>0</v>
      </c>
      <c r="AR674" s="186">
        <f t="shared" si="376"/>
        <v>0</v>
      </c>
      <c r="AS674" s="186">
        <f t="shared" si="362"/>
        <v>0</v>
      </c>
      <c r="AT674" s="186">
        <f t="shared" si="363"/>
        <v>0</v>
      </c>
      <c r="AU674" s="186">
        <f t="shared" si="364"/>
        <v>0</v>
      </c>
      <c r="AV674" s="186">
        <f t="shared" si="365"/>
        <v>0</v>
      </c>
      <c r="AW674" s="186">
        <f t="shared" si="366"/>
        <v>0</v>
      </c>
      <c r="AX674" s="186">
        <f t="shared" si="367"/>
        <v>0</v>
      </c>
      <c r="AY674" s="186">
        <f t="shared" si="368"/>
        <v>0</v>
      </c>
      <c r="AZ674" s="186">
        <f t="shared" si="369"/>
        <v>0</v>
      </c>
      <c r="BA674" s="186">
        <f t="shared" si="370"/>
        <v>0</v>
      </c>
      <c r="BB674" s="186">
        <f t="shared" si="371"/>
        <v>0</v>
      </c>
      <c r="BC674" s="186">
        <f t="shared" si="372"/>
        <v>0</v>
      </c>
    </row>
    <row r="675" spans="2:55" x14ac:dyDescent="0.3">
      <c r="B675" s="25"/>
      <c r="C675" s="34"/>
      <c r="D675" s="34"/>
      <c r="E675" s="34"/>
      <c r="F675" s="30"/>
      <c r="G675" s="34"/>
      <c r="H675" s="34"/>
      <c r="I675" s="11"/>
      <c r="J675" s="115"/>
      <c r="K675" s="115"/>
      <c r="L675" s="33"/>
      <c r="M675" s="170"/>
      <c r="N675" s="171"/>
      <c r="O675" s="171"/>
      <c r="P675" s="149">
        <f t="shared" si="373"/>
        <v>0</v>
      </c>
      <c r="Q675" s="147"/>
      <c r="R675" s="147"/>
      <c r="S675" s="147"/>
      <c r="T675" s="147"/>
      <c r="U675" s="147"/>
      <c r="V675" s="148"/>
      <c r="W675" s="149"/>
      <c r="X675" s="192"/>
      <c r="Y675" s="193"/>
      <c r="Z675" s="163"/>
      <c r="AA675" s="163"/>
      <c r="AB675" s="163"/>
      <c r="AC675" s="163"/>
      <c r="AD675" s="163"/>
      <c r="AE675" s="163"/>
      <c r="AF675" s="163"/>
      <c r="AG675" s="163"/>
      <c r="AH675" s="163"/>
      <c r="AI675" s="163"/>
      <c r="AJ675" s="163"/>
      <c r="AK675" s="163"/>
      <c r="AL675" s="154"/>
      <c r="AM675" s="47"/>
      <c r="AN675" s="149">
        <f t="shared" si="361"/>
        <v>0</v>
      </c>
      <c r="AP675" s="185">
        <f t="shared" si="374"/>
        <v>0</v>
      </c>
      <c r="AQ675" s="185">
        <f t="shared" si="375"/>
        <v>0</v>
      </c>
      <c r="AR675" s="186">
        <f t="shared" si="376"/>
        <v>0</v>
      </c>
      <c r="AS675" s="186">
        <f t="shared" si="362"/>
        <v>0</v>
      </c>
      <c r="AT675" s="186">
        <f t="shared" si="363"/>
        <v>0</v>
      </c>
      <c r="AU675" s="186">
        <f t="shared" si="364"/>
        <v>0</v>
      </c>
      <c r="AV675" s="186">
        <f t="shared" si="365"/>
        <v>0</v>
      </c>
      <c r="AW675" s="186">
        <f t="shared" si="366"/>
        <v>0</v>
      </c>
      <c r="AX675" s="186">
        <f t="shared" si="367"/>
        <v>0</v>
      </c>
      <c r="AY675" s="186">
        <f t="shared" si="368"/>
        <v>0</v>
      </c>
      <c r="AZ675" s="186">
        <f t="shared" si="369"/>
        <v>0</v>
      </c>
      <c r="BA675" s="186">
        <f t="shared" si="370"/>
        <v>0</v>
      </c>
      <c r="BB675" s="186">
        <f t="shared" si="371"/>
        <v>0</v>
      </c>
      <c r="BC675" s="186">
        <f t="shared" si="372"/>
        <v>0</v>
      </c>
    </row>
    <row r="676" spans="2:55" x14ac:dyDescent="0.3">
      <c r="B676" s="25"/>
      <c r="C676" s="34"/>
      <c r="D676" s="34"/>
      <c r="E676" s="34"/>
      <c r="F676" s="30"/>
      <c r="G676" s="34"/>
      <c r="H676" s="34"/>
      <c r="I676" s="11"/>
      <c r="J676" s="115"/>
      <c r="K676" s="115"/>
      <c r="L676" s="33"/>
      <c r="M676" s="170"/>
      <c r="N676" s="171"/>
      <c r="O676" s="171"/>
      <c r="P676" s="149">
        <f t="shared" si="373"/>
        <v>0</v>
      </c>
      <c r="Q676" s="147"/>
      <c r="R676" s="147"/>
      <c r="S676" s="147"/>
      <c r="T676" s="147"/>
      <c r="U676" s="147"/>
      <c r="V676" s="148"/>
      <c r="W676" s="149"/>
      <c r="X676" s="192"/>
      <c r="Y676" s="193"/>
      <c r="Z676" s="163"/>
      <c r="AA676" s="163"/>
      <c r="AB676" s="163"/>
      <c r="AC676" s="163"/>
      <c r="AD676" s="163"/>
      <c r="AE676" s="163"/>
      <c r="AF676" s="163"/>
      <c r="AG676" s="163"/>
      <c r="AH676" s="163"/>
      <c r="AI676" s="163"/>
      <c r="AJ676" s="163"/>
      <c r="AK676" s="163"/>
      <c r="AL676" s="154"/>
      <c r="AM676" s="47"/>
      <c r="AN676" s="149">
        <f t="shared" si="361"/>
        <v>0</v>
      </c>
      <c r="AP676" s="185">
        <f t="shared" si="374"/>
        <v>0</v>
      </c>
      <c r="AQ676" s="185">
        <f t="shared" si="375"/>
        <v>0</v>
      </c>
      <c r="AR676" s="186">
        <f t="shared" si="376"/>
        <v>0</v>
      </c>
      <c r="AS676" s="186">
        <f t="shared" si="362"/>
        <v>0</v>
      </c>
      <c r="AT676" s="186">
        <f t="shared" si="363"/>
        <v>0</v>
      </c>
      <c r="AU676" s="186">
        <f t="shared" si="364"/>
        <v>0</v>
      </c>
      <c r="AV676" s="186">
        <f t="shared" si="365"/>
        <v>0</v>
      </c>
      <c r="AW676" s="186">
        <f t="shared" si="366"/>
        <v>0</v>
      </c>
      <c r="AX676" s="186">
        <f t="shared" si="367"/>
        <v>0</v>
      </c>
      <c r="AY676" s="186">
        <f t="shared" si="368"/>
        <v>0</v>
      </c>
      <c r="AZ676" s="186">
        <f t="shared" si="369"/>
        <v>0</v>
      </c>
      <c r="BA676" s="186">
        <f t="shared" si="370"/>
        <v>0</v>
      </c>
      <c r="BB676" s="186">
        <f t="shared" si="371"/>
        <v>0</v>
      </c>
      <c r="BC676" s="186">
        <f t="shared" si="372"/>
        <v>0</v>
      </c>
    </row>
    <row r="677" spans="2:55" x14ac:dyDescent="0.3">
      <c r="B677" s="24"/>
      <c r="C677" s="32"/>
      <c r="D677" s="32"/>
      <c r="E677" s="32"/>
      <c r="F677" s="30"/>
      <c r="G677" s="32"/>
      <c r="H677" s="32"/>
      <c r="I677" s="11"/>
      <c r="J677" s="115"/>
      <c r="K677" s="115"/>
      <c r="L677" s="33"/>
      <c r="M677" s="170"/>
      <c r="N677" s="171"/>
      <c r="O677" s="171"/>
      <c r="P677" s="149">
        <f t="shared" si="373"/>
        <v>0</v>
      </c>
      <c r="Q677" s="147"/>
      <c r="R677" s="147"/>
      <c r="S677" s="147"/>
      <c r="T677" s="147"/>
      <c r="U677" s="147"/>
      <c r="V677" s="148"/>
      <c r="W677" s="149"/>
      <c r="X677" s="192"/>
      <c r="Y677" s="193"/>
      <c r="Z677" s="163"/>
      <c r="AA677" s="163"/>
      <c r="AB677" s="163"/>
      <c r="AC677" s="163"/>
      <c r="AD677" s="163"/>
      <c r="AE677" s="163"/>
      <c r="AF677" s="163"/>
      <c r="AG677" s="163"/>
      <c r="AH677" s="163"/>
      <c r="AI677" s="163"/>
      <c r="AJ677" s="163"/>
      <c r="AK677" s="163"/>
      <c r="AL677" s="154"/>
      <c r="AM677" s="47"/>
      <c r="AN677" s="149">
        <f t="shared" si="361"/>
        <v>0</v>
      </c>
      <c r="AP677" s="185">
        <f t="shared" si="374"/>
        <v>0</v>
      </c>
      <c r="AQ677" s="185">
        <f t="shared" si="375"/>
        <v>0</v>
      </c>
      <c r="AR677" s="186">
        <f t="shared" si="376"/>
        <v>0</v>
      </c>
      <c r="AS677" s="186">
        <f t="shared" si="362"/>
        <v>0</v>
      </c>
      <c r="AT677" s="186">
        <f t="shared" si="363"/>
        <v>0</v>
      </c>
      <c r="AU677" s="186">
        <f t="shared" si="364"/>
        <v>0</v>
      </c>
      <c r="AV677" s="186">
        <f t="shared" si="365"/>
        <v>0</v>
      </c>
      <c r="AW677" s="186">
        <f t="shared" si="366"/>
        <v>0</v>
      </c>
      <c r="AX677" s="186">
        <f t="shared" si="367"/>
        <v>0</v>
      </c>
      <c r="AY677" s="186">
        <f t="shared" si="368"/>
        <v>0</v>
      </c>
      <c r="AZ677" s="186">
        <f t="shared" si="369"/>
        <v>0</v>
      </c>
      <c r="BA677" s="186">
        <f t="shared" si="370"/>
        <v>0</v>
      </c>
      <c r="BB677" s="186">
        <f t="shared" si="371"/>
        <v>0</v>
      </c>
      <c r="BC677" s="186">
        <f t="shared" si="372"/>
        <v>0</v>
      </c>
    </row>
    <row r="678" spans="2:55" x14ac:dyDescent="0.3">
      <c r="B678" s="25"/>
      <c r="C678" s="34"/>
      <c r="D678" s="34"/>
      <c r="E678" s="34"/>
      <c r="F678" s="30"/>
      <c r="G678" s="34"/>
      <c r="H678" s="34"/>
      <c r="I678" s="11"/>
      <c r="J678" s="115"/>
      <c r="K678" s="115"/>
      <c r="L678" s="33"/>
      <c r="M678" s="170"/>
      <c r="N678" s="171"/>
      <c r="O678" s="171"/>
      <c r="P678" s="149">
        <f t="shared" si="373"/>
        <v>0</v>
      </c>
      <c r="Q678" s="147"/>
      <c r="R678" s="147"/>
      <c r="S678" s="147"/>
      <c r="T678" s="147"/>
      <c r="U678" s="147"/>
      <c r="V678" s="148"/>
      <c r="W678" s="149"/>
      <c r="X678" s="192"/>
      <c r="Y678" s="193"/>
      <c r="Z678" s="163"/>
      <c r="AA678" s="163"/>
      <c r="AB678" s="163"/>
      <c r="AC678" s="163"/>
      <c r="AD678" s="163"/>
      <c r="AE678" s="163"/>
      <c r="AF678" s="163"/>
      <c r="AG678" s="163"/>
      <c r="AH678" s="163"/>
      <c r="AI678" s="163"/>
      <c r="AJ678" s="163"/>
      <c r="AK678" s="163"/>
      <c r="AL678" s="154"/>
      <c r="AM678" s="47"/>
      <c r="AN678" s="149">
        <f t="shared" si="361"/>
        <v>0</v>
      </c>
      <c r="AP678" s="185">
        <f t="shared" si="374"/>
        <v>0</v>
      </c>
      <c r="AQ678" s="185">
        <f t="shared" si="375"/>
        <v>0</v>
      </c>
      <c r="AR678" s="186">
        <f t="shared" si="376"/>
        <v>0</v>
      </c>
      <c r="AS678" s="186">
        <f t="shared" si="362"/>
        <v>0</v>
      </c>
      <c r="AT678" s="186">
        <f t="shared" si="363"/>
        <v>0</v>
      </c>
      <c r="AU678" s="186">
        <f t="shared" si="364"/>
        <v>0</v>
      </c>
      <c r="AV678" s="186">
        <f t="shared" si="365"/>
        <v>0</v>
      </c>
      <c r="AW678" s="186">
        <f t="shared" si="366"/>
        <v>0</v>
      </c>
      <c r="AX678" s="186">
        <f t="shared" si="367"/>
        <v>0</v>
      </c>
      <c r="AY678" s="186">
        <f t="shared" si="368"/>
        <v>0</v>
      </c>
      <c r="AZ678" s="186">
        <f t="shared" si="369"/>
        <v>0</v>
      </c>
      <c r="BA678" s="186">
        <f t="shared" si="370"/>
        <v>0</v>
      </c>
      <c r="BB678" s="186">
        <f t="shared" si="371"/>
        <v>0</v>
      </c>
      <c r="BC678" s="186">
        <f t="shared" si="372"/>
        <v>0</v>
      </c>
    </row>
    <row r="679" spans="2:55" x14ac:dyDescent="0.3">
      <c r="B679" s="24"/>
      <c r="C679" s="34"/>
      <c r="D679" s="34"/>
      <c r="E679" s="34"/>
      <c r="F679" s="30"/>
      <c r="G679" s="34"/>
      <c r="H679" s="34"/>
      <c r="I679" s="11"/>
      <c r="J679" s="115"/>
      <c r="K679" s="115"/>
      <c r="L679" s="33"/>
      <c r="M679" s="170"/>
      <c r="N679" s="171"/>
      <c r="O679" s="171"/>
      <c r="P679" s="149">
        <f t="shared" si="373"/>
        <v>0</v>
      </c>
      <c r="Q679" s="147"/>
      <c r="R679" s="147"/>
      <c r="S679" s="147"/>
      <c r="T679" s="147"/>
      <c r="U679" s="147"/>
      <c r="V679" s="148"/>
      <c r="W679" s="149"/>
      <c r="X679" s="192"/>
      <c r="Y679" s="193"/>
      <c r="Z679" s="163"/>
      <c r="AA679" s="163"/>
      <c r="AB679" s="163"/>
      <c r="AC679" s="163"/>
      <c r="AD679" s="163"/>
      <c r="AE679" s="163"/>
      <c r="AF679" s="163"/>
      <c r="AG679" s="163"/>
      <c r="AH679" s="163"/>
      <c r="AI679" s="163"/>
      <c r="AJ679" s="163"/>
      <c r="AK679" s="163"/>
      <c r="AL679" s="154"/>
      <c r="AM679" s="47"/>
      <c r="AN679" s="149">
        <f t="shared" si="361"/>
        <v>0</v>
      </c>
      <c r="AP679" s="185">
        <f t="shared" si="374"/>
        <v>0</v>
      </c>
      <c r="AQ679" s="185">
        <f t="shared" si="375"/>
        <v>0</v>
      </c>
      <c r="AR679" s="186">
        <f t="shared" si="376"/>
        <v>0</v>
      </c>
      <c r="AS679" s="186">
        <f t="shared" si="362"/>
        <v>0</v>
      </c>
      <c r="AT679" s="186">
        <f t="shared" si="363"/>
        <v>0</v>
      </c>
      <c r="AU679" s="186">
        <f t="shared" si="364"/>
        <v>0</v>
      </c>
      <c r="AV679" s="186">
        <f t="shared" si="365"/>
        <v>0</v>
      </c>
      <c r="AW679" s="186">
        <f t="shared" si="366"/>
        <v>0</v>
      </c>
      <c r="AX679" s="186">
        <f t="shared" si="367"/>
        <v>0</v>
      </c>
      <c r="AY679" s="186">
        <f t="shared" si="368"/>
        <v>0</v>
      </c>
      <c r="AZ679" s="186">
        <f t="shared" si="369"/>
        <v>0</v>
      </c>
      <c r="BA679" s="186">
        <f t="shared" si="370"/>
        <v>0</v>
      </c>
      <c r="BB679" s="186">
        <f t="shared" si="371"/>
        <v>0</v>
      </c>
      <c r="BC679" s="186">
        <f t="shared" si="372"/>
        <v>0</v>
      </c>
    </row>
    <row r="680" spans="2:55" x14ac:dyDescent="0.3">
      <c r="B680" s="25"/>
      <c r="C680" s="32"/>
      <c r="D680" s="32"/>
      <c r="E680" s="32"/>
      <c r="F680" s="30"/>
      <c r="G680" s="32"/>
      <c r="H680" s="32"/>
      <c r="I680" s="11"/>
      <c r="J680" s="115"/>
      <c r="K680" s="115"/>
      <c r="L680" s="33"/>
      <c r="M680" s="170"/>
      <c r="N680" s="171"/>
      <c r="O680" s="171"/>
      <c r="P680" s="149">
        <f t="shared" si="373"/>
        <v>0</v>
      </c>
      <c r="Q680" s="147"/>
      <c r="R680" s="147"/>
      <c r="S680" s="147"/>
      <c r="T680" s="147"/>
      <c r="U680" s="147"/>
      <c r="V680" s="148"/>
      <c r="W680" s="149"/>
      <c r="X680" s="192"/>
      <c r="Y680" s="193"/>
      <c r="Z680" s="163"/>
      <c r="AA680" s="163"/>
      <c r="AB680" s="163"/>
      <c r="AC680" s="163"/>
      <c r="AD680" s="163"/>
      <c r="AE680" s="163"/>
      <c r="AF680" s="163"/>
      <c r="AG680" s="163"/>
      <c r="AH680" s="163"/>
      <c r="AI680" s="163"/>
      <c r="AJ680" s="163"/>
      <c r="AK680" s="163"/>
      <c r="AL680" s="154"/>
      <c r="AM680" s="47"/>
      <c r="AN680" s="149">
        <f t="shared" si="361"/>
        <v>0</v>
      </c>
      <c r="AP680" s="185">
        <f t="shared" si="374"/>
        <v>0</v>
      </c>
      <c r="AQ680" s="185">
        <f t="shared" si="375"/>
        <v>0</v>
      </c>
      <c r="AR680" s="186">
        <f t="shared" si="376"/>
        <v>0</v>
      </c>
      <c r="AS680" s="186">
        <f t="shared" si="362"/>
        <v>0</v>
      </c>
      <c r="AT680" s="186">
        <f t="shared" si="363"/>
        <v>0</v>
      </c>
      <c r="AU680" s="186">
        <f t="shared" si="364"/>
        <v>0</v>
      </c>
      <c r="AV680" s="186">
        <f t="shared" si="365"/>
        <v>0</v>
      </c>
      <c r="AW680" s="186">
        <f t="shared" si="366"/>
        <v>0</v>
      </c>
      <c r="AX680" s="186">
        <f t="shared" si="367"/>
        <v>0</v>
      </c>
      <c r="AY680" s="186">
        <f t="shared" si="368"/>
        <v>0</v>
      </c>
      <c r="AZ680" s="186">
        <f t="shared" si="369"/>
        <v>0</v>
      </c>
      <c r="BA680" s="186">
        <f t="shared" si="370"/>
        <v>0</v>
      </c>
      <c r="BB680" s="186">
        <f t="shared" si="371"/>
        <v>0</v>
      </c>
      <c r="BC680" s="186">
        <f t="shared" si="372"/>
        <v>0</v>
      </c>
    </row>
    <row r="681" spans="2:55" x14ac:dyDescent="0.3">
      <c r="B681" s="25"/>
      <c r="C681" s="32"/>
      <c r="D681" s="32"/>
      <c r="E681" s="32"/>
      <c r="F681" s="34"/>
      <c r="G681" s="34"/>
      <c r="H681" s="34"/>
      <c r="I681" s="11"/>
      <c r="J681" s="115"/>
      <c r="K681" s="115"/>
      <c r="L681" s="33"/>
      <c r="M681" s="170"/>
      <c r="N681" s="171"/>
      <c r="O681" s="171"/>
      <c r="P681" s="149">
        <f t="shared" si="373"/>
        <v>0</v>
      </c>
      <c r="Q681" s="147"/>
      <c r="R681" s="147"/>
      <c r="S681" s="147"/>
      <c r="T681" s="147"/>
      <c r="U681" s="147"/>
      <c r="V681" s="148"/>
      <c r="W681" s="149"/>
      <c r="X681" s="192"/>
      <c r="Y681" s="193"/>
      <c r="Z681" s="163"/>
      <c r="AA681" s="163"/>
      <c r="AB681" s="163"/>
      <c r="AC681" s="163"/>
      <c r="AD681" s="163"/>
      <c r="AE681" s="163"/>
      <c r="AF681" s="163"/>
      <c r="AG681" s="163"/>
      <c r="AH681" s="163"/>
      <c r="AI681" s="163"/>
      <c r="AJ681" s="163"/>
      <c r="AK681" s="163"/>
      <c r="AL681" s="154"/>
      <c r="AM681" s="47"/>
      <c r="AN681" s="149">
        <f t="shared" si="361"/>
        <v>0</v>
      </c>
      <c r="AP681" s="185">
        <f t="shared" si="374"/>
        <v>0</v>
      </c>
      <c r="AQ681" s="185">
        <f t="shared" si="375"/>
        <v>0</v>
      </c>
      <c r="AR681" s="186">
        <f t="shared" si="376"/>
        <v>0</v>
      </c>
      <c r="AS681" s="186">
        <f t="shared" si="362"/>
        <v>0</v>
      </c>
      <c r="AT681" s="186">
        <f t="shared" si="363"/>
        <v>0</v>
      </c>
      <c r="AU681" s="186">
        <f t="shared" si="364"/>
        <v>0</v>
      </c>
      <c r="AV681" s="186">
        <f t="shared" si="365"/>
        <v>0</v>
      </c>
      <c r="AW681" s="186">
        <f t="shared" si="366"/>
        <v>0</v>
      </c>
      <c r="AX681" s="186">
        <f t="shared" si="367"/>
        <v>0</v>
      </c>
      <c r="AY681" s="186">
        <f t="shared" si="368"/>
        <v>0</v>
      </c>
      <c r="AZ681" s="186">
        <f t="shared" si="369"/>
        <v>0</v>
      </c>
      <c r="BA681" s="186">
        <f t="shared" si="370"/>
        <v>0</v>
      </c>
      <c r="BB681" s="186">
        <f t="shared" si="371"/>
        <v>0</v>
      </c>
      <c r="BC681" s="186">
        <f t="shared" si="372"/>
        <v>0</v>
      </c>
    </row>
    <row r="682" spans="2:55" x14ac:dyDescent="0.3">
      <c r="B682" s="24"/>
      <c r="C682" s="32"/>
      <c r="D682" s="32"/>
      <c r="E682" s="32"/>
      <c r="F682" s="34"/>
      <c r="G682" s="32"/>
      <c r="H682" s="32"/>
      <c r="I682" s="20"/>
      <c r="J682" s="115"/>
      <c r="K682" s="115"/>
      <c r="L682" s="33"/>
      <c r="M682" s="170"/>
      <c r="N682" s="171"/>
      <c r="O682" s="171"/>
      <c r="P682" s="149">
        <f t="shared" si="373"/>
        <v>0</v>
      </c>
      <c r="Q682" s="147"/>
      <c r="R682" s="147"/>
      <c r="S682" s="147"/>
      <c r="T682" s="147"/>
      <c r="U682" s="147"/>
      <c r="V682" s="148"/>
      <c r="W682" s="149"/>
      <c r="X682" s="192"/>
      <c r="Y682" s="193"/>
      <c r="Z682" s="163"/>
      <c r="AA682" s="163"/>
      <c r="AB682" s="163"/>
      <c r="AC682" s="163"/>
      <c r="AD682" s="163"/>
      <c r="AE682" s="163"/>
      <c r="AF682" s="163"/>
      <c r="AG682" s="163"/>
      <c r="AH682" s="163"/>
      <c r="AI682" s="163"/>
      <c r="AJ682" s="163"/>
      <c r="AK682" s="163"/>
      <c r="AL682" s="154"/>
      <c r="AM682" s="47"/>
      <c r="AN682" s="149">
        <f t="shared" si="361"/>
        <v>0</v>
      </c>
      <c r="AP682" s="185">
        <f t="shared" si="374"/>
        <v>0</v>
      </c>
      <c r="AQ682" s="185">
        <f t="shared" si="375"/>
        <v>0</v>
      </c>
      <c r="AR682" s="186">
        <f t="shared" si="376"/>
        <v>0</v>
      </c>
      <c r="AS682" s="186">
        <f t="shared" si="362"/>
        <v>0</v>
      </c>
      <c r="AT682" s="186">
        <f t="shared" si="363"/>
        <v>0</v>
      </c>
      <c r="AU682" s="186">
        <f t="shared" si="364"/>
        <v>0</v>
      </c>
      <c r="AV682" s="186">
        <f t="shared" si="365"/>
        <v>0</v>
      </c>
      <c r="AW682" s="186">
        <f t="shared" si="366"/>
        <v>0</v>
      </c>
      <c r="AX682" s="186">
        <f t="shared" si="367"/>
        <v>0</v>
      </c>
      <c r="AY682" s="186">
        <f t="shared" si="368"/>
        <v>0</v>
      </c>
      <c r="AZ682" s="186">
        <f t="shared" si="369"/>
        <v>0</v>
      </c>
      <c r="BA682" s="186">
        <f t="shared" si="370"/>
        <v>0</v>
      </c>
      <c r="BB682" s="186">
        <f t="shared" si="371"/>
        <v>0</v>
      </c>
      <c r="BC682" s="186">
        <f t="shared" si="372"/>
        <v>0</v>
      </c>
    </row>
    <row r="683" spans="2:55" x14ac:dyDescent="0.3">
      <c r="B683" s="25"/>
      <c r="C683" s="30"/>
      <c r="D683" s="30"/>
      <c r="E683" s="30"/>
      <c r="F683" s="30"/>
      <c r="G683" s="30"/>
      <c r="H683" s="30"/>
      <c r="I683" s="10"/>
      <c r="J683" s="114"/>
      <c r="K683" s="114"/>
      <c r="L683" s="31"/>
      <c r="M683" s="224"/>
      <c r="N683" s="171"/>
      <c r="O683" s="171"/>
      <c r="P683" s="149">
        <f t="shared" si="373"/>
        <v>0</v>
      </c>
      <c r="Q683" s="147"/>
      <c r="R683" s="147"/>
      <c r="S683" s="147"/>
      <c r="T683" s="147"/>
      <c r="U683" s="147"/>
      <c r="V683" s="148"/>
      <c r="W683" s="149"/>
      <c r="X683" s="189"/>
      <c r="Y683" s="190"/>
      <c r="Z683" s="191"/>
      <c r="AA683" s="191"/>
      <c r="AB683" s="191"/>
      <c r="AC683" s="191"/>
      <c r="AD683" s="191"/>
      <c r="AE683" s="191"/>
      <c r="AF683" s="191"/>
      <c r="AG683" s="191"/>
      <c r="AH683" s="191"/>
      <c r="AI683" s="191"/>
      <c r="AJ683" s="191"/>
      <c r="AK683" s="191"/>
      <c r="AL683" s="154"/>
      <c r="AM683" s="46"/>
      <c r="AN683" s="149">
        <f t="shared" si="361"/>
        <v>0</v>
      </c>
      <c r="AP683" s="185">
        <f t="shared" si="374"/>
        <v>0</v>
      </c>
      <c r="AQ683" s="185">
        <f t="shared" si="375"/>
        <v>0</v>
      </c>
      <c r="AR683" s="186">
        <f t="shared" si="376"/>
        <v>0</v>
      </c>
      <c r="AS683" s="186">
        <f t="shared" si="362"/>
        <v>0</v>
      </c>
      <c r="AT683" s="186">
        <f t="shared" si="363"/>
        <v>0</v>
      </c>
      <c r="AU683" s="186">
        <f t="shared" si="364"/>
        <v>0</v>
      </c>
      <c r="AV683" s="186">
        <f t="shared" si="365"/>
        <v>0</v>
      </c>
      <c r="AW683" s="186">
        <f t="shared" si="366"/>
        <v>0</v>
      </c>
      <c r="AX683" s="186">
        <f t="shared" si="367"/>
        <v>0</v>
      </c>
      <c r="AY683" s="186">
        <f t="shared" si="368"/>
        <v>0</v>
      </c>
      <c r="AZ683" s="186">
        <f t="shared" si="369"/>
        <v>0</v>
      </c>
      <c r="BA683" s="186">
        <f t="shared" si="370"/>
        <v>0</v>
      </c>
      <c r="BB683" s="186">
        <f t="shared" si="371"/>
        <v>0</v>
      </c>
      <c r="BC683" s="186">
        <f t="shared" si="372"/>
        <v>0</v>
      </c>
    </row>
    <row r="684" spans="2:55" x14ac:dyDescent="0.3">
      <c r="B684" s="24"/>
      <c r="C684" s="30"/>
      <c r="D684" s="30"/>
      <c r="E684" s="30"/>
      <c r="F684" s="30"/>
      <c r="G684" s="30"/>
      <c r="H684" s="30"/>
      <c r="I684" s="11"/>
      <c r="J684" s="115"/>
      <c r="K684" s="115"/>
      <c r="L684" s="33"/>
      <c r="M684" s="170"/>
      <c r="N684" s="171"/>
      <c r="O684" s="171"/>
      <c r="P684" s="149">
        <f t="shared" si="373"/>
        <v>0</v>
      </c>
      <c r="Q684" s="147"/>
      <c r="R684" s="147"/>
      <c r="S684" s="147"/>
      <c r="T684" s="147"/>
      <c r="U684" s="147"/>
      <c r="V684" s="148"/>
      <c r="W684" s="149"/>
      <c r="X684" s="192"/>
      <c r="Y684" s="193"/>
      <c r="Z684" s="163"/>
      <c r="AA684" s="163"/>
      <c r="AB684" s="163"/>
      <c r="AC684" s="163"/>
      <c r="AD684" s="163"/>
      <c r="AE684" s="163"/>
      <c r="AF684" s="163"/>
      <c r="AG684" s="163"/>
      <c r="AH684" s="163"/>
      <c r="AI684" s="163"/>
      <c r="AJ684" s="163"/>
      <c r="AK684" s="163"/>
      <c r="AL684" s="154"/>
      <c r="AM684" s="47"/>
      <c r="AN684" s="149">
        <f t="shared" si="361"/>
        <v>0</v>
      </c>
      <c r="AP684" s="185">
        <f t="shared" si="374"/>
        <v>0</v>
      </c>
      <c r="AQ684" s="185">
        <f t="shared" si="375"/>
        <v>0</v>
      </c>
      <c r="AR684" s="186">
        <f t="shared" si="376"/>
        <v>0</v>
      </c>
      <c r="AS684" s="186">
        <f t="shared" si="362"/>
        <v>0</v>
      </c>
      <c r="AT684" s="186">
        <f t="shared" si="363"/>
        <v>0</v>
      </c>
      <c r="AU684" s="186">
        <f t="shared" si="364"/>
        <v>0</v>
      </c>
      <c r="AV684" s="186">
        <f t="shared" si="365"/>
        <v>0</v>
      </c>
      <c r="AW684" s="186">
        <f t="shared" si="366"/>
        <v>0</v>
      </c>
      <c r="AX684" s="186">
        <f t="shared" si="367"/>
        <v>0</v>
      </c>
      <c r="AY684" s="186">
        <f t="shared" si="368"/>
        <v>0</v>
      </c>
      <c r="AZ684" s="186">
        <f t="shared" si="369"/>
        <v>0</v>
      </c>
      <c r="BA684" s="186">
        <f t="shared" si="370"/>
        <v>0</v>
      </c>
      <c r="BB684" s="186">
        <f t="shared" si="371"/>
        <v>0</v>
      </c>
      <c r="BC684" s="186">
        <f t="shared" si="372"/>
        <v>0</v>
      </c>
    </row>
    <row r="685" spans="2:55" x14ac:dyDescent="0.3">
      <c r="B685" s="25"/>
      <c r="C685" s="30"/>
      <c r="D685" s="30"/>
      <c r="E685" s="30"/>
      <c r="F685" s="30"/>
      <c r="G685" s="30"/>
      <c r="H685" s="30"/>
      <c r="I685" s="11"/>
      <c r="J685" s="115"/>
      <c r="K685" s="115"/>
      <c r="L685" s="33"/>
      <c r="M685" s="170"/>
      <c r="N685" s="171"/>
      <c r="O685" s="171"/>
      <c r="P685" s="149">
        <f t="shared" si="373"/>
        <v>0</v>
      </c>
      <c r="Q685" s="147"/>
      <c r="R685" s="147"/>
      <c r="S685" s="147"/>
      <c r="T685" s="147"/>
      <c r="U685" s="147"/>
      <c r="V685" s="148"/>
      <c r="W685" s="149"/>
      <c r="X685" s="192"/>
      <c r="Y685" s="193"/>
      <c r="Z685" s="163"/>
      <c r="AA685" s="163"/>
      <c r="AB685" s="163"/>
      <c r="AC685" s="163"/>
      <c r="AD685" s="163"/>
      <c r="AE685" s="163"/>
      <c r="AF685" s="163"/>
      <c r="AG685" s="163"/>
      <c r="AH685" s="163"/>
      <c r="AI685" s="163"/>
      <c r="AJ685" s="163"/>
      <c r="AK685" s="163"/>
      <c r="AL685" s="154"/>
      <c r="AM685" s="47"/>
      <c r="AN685" s="149">
        <f t="shared" si="361"/>
        <v>0</v>
      </c>
      <c r="AP685" s="185">
        <f t="shared" si="374"/>
        <v>0</v>
      </c>
      <c r="AQ685" s="185">
        <f t="shared" si="375"/>
        <v>0</v>
      </c>
      <c r="AR685" s="186">
        <f t="shared" si="376"/>
        <v>0</v>
      </c>
      <c r="AS685" s="186">
        <f t="shared" si="362"/>
        <v>0</v>
      </c>
      <c r="AT685" s="186">
        <f t="shared" si="363"/>
        <v>0</v>
      </c>
      <c r="AU685" s="186">
        <f t="shared" si="364"/>
        <v>0</v>
      </c>
      <c r="AV685" s="186">
        <f t="shared" si="365"/>
        <v>0</v>
      </c>
      <c r="AW685" s="186">
        <f t="shared" si="366"/>
        <v>0</v>
      </c>
      <c r="AX685" s="186">
        <f t="shared" si="367"/>
        <v>0</v>
      </c>
      <c r="AY685" s="186">
        <f t="shared" si="368"/>
        <v>0</v>
      </c>
      <c r="AZ685" s="186">
        <f t="shared" si="369"/>
        <v>0</v>
      </c>
      <c r="BA685" s="186">
        <f t="shared" si="370"/>
        <v>0</v>
      </c>
      <c r="BB685" s="186">
        <f t="shared" si="371"/>
        <v>0</v>
      </c>
      <c r="BC685" s="186">
        <f t="shared" si="372"/>
        <v>0</v>
      </c>
    </row>
    <row r="686" spans="2:55" x14ac:dyDescent="0.3">
      <c r="B686" s="25"/>
      <c r="C686" s="32"/>
      <c r="D686" s="32"/>
      <c r="E686" s="32"/>
      <c r="F686" s="30"/>
      <c r="G686" s="32"/>
      <c r="H686" s="32"/>
      <c r="I686" s="11"/>
      <c r="J686" s="115"/>
      <c r="K686" s="115"/>
      <c r="L686" s="33"/>
      <c r="M686" s="170"/>
      <c r="N686" s="171"/>
      <c r="O686" s="171"/>
      <c r="P686" s="149">
        <f t="shared" si="373"/>
        <v>0</v>
      </c>
      <c r="Q686" s="147"/>
      <c r="R686" s="147"/>
      <c r="S686" s="147"/>
      <c r="T686" s="147"/>
      <c r="U686" s="147"/>
      <c r="V686" s="148"/>
      <c r="W686" s="149"/>
      <c r="X686" s="192"/>
      <c r="Y686" s="193"/>
      <c r="Z686" s="163"/>
      <c r="AA686" s="163"/>
      <c r="AB686" s="163"/>
      <c r="AC686" s="163"/>
      <c r="AD686" s="163"/>
      <c r="AE686" s="163"/>
      <c r="AF686" s="163"/>
      <c r="AG686" s="163"/>
      <c r="AH686" s="163"/>
      <c r="AI686" s="163"/>
      <c r="AJ686" s="163"/>
      <c r="AK686" s="163"/>
      <c r="AL686" s="154"/>
      <c r="AM686" s="47"/>
      <c r="AN686" s="149">
        <f t="shared" si="361"/>
        <v>0</v>
      </c>
      <c r="AP686" s="185">
        <f t="shared" si="374"/>
        <v>0</v>
      </c>
      <c r="AQ686" s="185">
        <f t="shared" si="375"/>
        <v>0</v>
      </c>
      <c r="AR686" s="186">
        <f t="shared" si="376"/>
        <v>0</v>
      </c>
      <c r="AS686" s="186">
        <f t="shared" si="362"/>
        <v>0</v>
      </c>
      <c r="AT686" s="186">
        <f t="shared" si="363"/>
        <v>0</v>
      </c>
      <c r="AU686" s="186">
        <f t="shared" si="364"/>
        <v>0</v>
      </c>
      <c r="AV686" s="186">
        <f t="shared" si="365"/>
        <v>0</v>
      </c>
      <c r="AW686" s="186">
        <f t="shared" si="366"/>
        <v>0</v>
      </c>
      <c r="AX686" s="186">
        <f t="shared" si="367"/>
        <v>0</v>
      </c>
      <c r="AY686" s="186">
        <f t="shared" si="368"/>
        <v>0</v>
      </c>
      <c r="AZ686" s="186">
        <f t="shared" si="369"/>
        <v>0</v>
      </c>
      <c r="BA686" s="186">
        <f t="shared" si="370"/>
        <v>0</v>
      </c>
      <c r="BB686" s="186">
        <f t="shared" si="371"/>
        <v>0</v>
      </c>
      <c r="BC686" s="186">
        <f t="shared" si="372"/>
        <v>0</v>
      </c>
    </row>
    <row r="687" spans="2:55" x14ac:dyDescent="0.3">
      <c r="B687" s="24"/>
      <c r="C687" s="32"/>
      <c r="D687" s="32"/>
      <c r="E687" s="32"/>
      <c r="F687" s="30"/>
      <c r="G687" s="32"/>
      <c r="H687" s="32"/>
      <c r="I687" s="11"/>
      <c r="J687" s="115"/>
      <c r="K687" s="115"/>
      <c r="L687" s="33"/>
      <c r="M687" s="170"/>
      <c r="N687" s="171"/>
      <c r="O687" s="171"/>
      <c r="P687" s="149">
        <f t="shared" si="373"/>
        <v>0</v>
      </c>
      <c r="Q687" s="147"/>
      <c r="R687" s="147"/>
      <c r="S687" s="147"/>
      <c r="T687" s="147"/>
      <c r="U687" s="147"/>
      <c r="V687" s="148"/>
      <c r="W687" s="149"/>
      <c r="X687" s="192"/>
      <c r="Y687" s="193"/>
      <c r="Z687" s="163"/>
      <c r="AA687" s="163"/>
      <c r="AB687" s="163"/>
      <c r="AC687" s="163"/>
      <c r="AD687" s="163"/>
      <c r="AE687" s="163"/>
      <c r="AF687" s="163"/>
      <c r="AG687" s="163"/>
      <c r="AH687" s="163"/>
      <c r="AI687" s="163"/>
      <c r="AJ687" s="163"/>
      <c r="AK687" s="163"/>
      <c r="AL687" s="154"/>
      <c r="AM687" s="47"/>
      <c r="AN687" s="149">
        <f t="shared" si="361"/>
        <v>0</v>
      </c>
      <c r="AP687" s="185">
        <f t="shared" si="374"/>
        <v>0</v>
      </c>
      <c r="AQ687" s="185">
        <f t="shared" si="375"/>
        <v>0</v>
      </c>
      <c r="AR687" s="186">
        <f t="shared" si="376"/>
        <v>0</v>
      </c>
      <c r="AS687" s="186">
        <f t="shared" si="362"/>
        <v>0</v>
      </c>
      <c r="AT687" s="186">
        <f t="shared" si="363"/>
        <v>0</v>
      </c>
      <c r="AU687" s="186">
        <f t="shared" si="364"/>
        <v>0</v>
      </c>
      <c r="AV687" s="186">
        <f t="shared" si="365"/>
        <v>0</v>
      </c>
      <c r="AW687" s="186">
        <f t="shared" si="366"/>
        <v>0</v>
      </c>
      <c r="AX687" s="186">
        <f t="shared" si="367"/>
        <v>0</v>
      </c>
      <c r="AY687" s="186">
        <f t="shared" si="368"/>
        <v>0</v>
      </c>
      <c r="AZ687" s="186">
        <f t="shared" si="369"/>
        <v>0</v>
      </c>
      <c r="BA687" s="186">
        <f t="shared" si="370"/>
        <v>0</v>
      </c>
      <c r="BB687" s="186">
        <f t="shared" si="371"/>
        <v>0</v>
      </c>
      <c r="BC687" s="186">
        <f t="shared" si="372"/>
        <v>0</v>
      </c>
    </row>
    <row r="688" spans="2:55" x14ac:dyDescent="0.3">
      <c r="B688" s="25"/>
      <c r="C688" s="30"/>
      <c r="D688" s="30"/>
      <c r="E688" s="30"/>
      <c r="F688" s="30"/>
      <c r="G688" s="30"/>
      <c r="H688" s="30"/>
      <c r="I688" s="11"/>
      <c r="J688" s="115"/>
      <c r="K688" s="115"/>
      <c r="L688" s="33"/>
      <c r="M688" s="170"/>
      <c r="N688" s="171"/>
      <c r="O688" s="171"/>
      <c r="P688" s="149">
        <f t="shared" si="373"/>
        <v>0</v>
      </c>
      <c r="Q688" s="147"/>
      <c r="R688" s="147"/>
      <c r="S688" s="147"/>
      <c r="T688" s="147"/>
      <c r="U688" s="147"/>
      <c r="V688" s="148"/>
      <c r="W688" s="149"/>
      <c r="X688" s="192"/>
      <c r="Y688" s="193"/>
      <c r="Z688" s="163"/>
      <c r="AA688" s="163"/>
      <c r="AB688" s="163"/>
      <c r="AC688" s="163"/>
      <c r="AD688" s="163"/>
      <c r="AE688" s="163"/>
      <c r="AF688" s="163"/>
      <c r="AG688" s="163"/>
      <c r="AH688" s="163"/>
      <c r="AI688" s="163"/>
      <c r="AJ688" s="163"/>
      <c r="AK688" s="163"/>
      <c r="AL688" s="154"/>
      <c r="AM688" s="47"/>
      <c r="AN688" s="149">
        <f t="shared" si="361"/>
        <v>0</v>
      </c>
      <c r="AP688" s="185">
        <f t="shared" si="374"/>
        <v>0</v>
      </c>
      <c r="AQ688" s="185">
        <f t="shared" si="375"/>
        <v>0</v>
      </c>
      <c r="AR688" s="186">
        <f t="shared" si="376"/>
        <v>0</v>
      </c>
      <c r="AS688" s="186">
        <f t="shared" si="362"/>
        <v>0</v>
      </c>
      <c r="AT688" s="186">
        <f t="shared" si="363"/>
        <v>0</v>
      </c>
      <c r="AU688" s="186">
        <f t="shared" si="364"/>
        <v>0</v>
      </c>
      <c r="AV688" s="186">
        <f t="shared" si="365"/>
        <v>0</v>
      </c>
      <c r="AW688" s="186">
        <f t="shared" si="366"/>
        <v>0</v>
      </c>
      <c r="AX688" s="186">
        <f t="shared" si="367"/>
        <v>0</v>
      </c>
      <c r="AY688" s="186">
        <f t="shared" si="368"/>
        <v>0</v>
      </c>
      <c r="AZ688" s="186">
        <f t="shared" si="369"/>
        <v>0</v>
      </c>
      <c r="BA688" s="186">
        <f t="shared" si="370"/>
        <v>0</v>
      </c>
      <c r="BB688" s="186">
        <f t="shared" si="371"/>
        <v>0</v>
      </c>
      <c r="BC688" s="186">
        <f t="shared" si="372"/>
        <v>0</v>
      </c>
    </row>
    <row r="689" spans="2:55" x14ac:dyDescent="0.3">
      <c r="B689" s="24"/>
      <c r="C689" s="30"/>
      <c r="D689" s="30"/>
      <c r="E689" s="30"/>
      <c r="F689" s="30"/>
      <c r="G689" s="34"/>
      <c r="H689" s="34"/>
      <c r="I689" s="11"/>
      <c r="J689" s="115"/>
      <c r="K689" s="115"/>
      <c r="L689" s="33"/>
      <c r="M689" s="170"/>
      <c r="N689" s="171"/>
      <c r="O689" s="171"/>
      <c r="P689" s="149">
        <f t="shared" si="373"/>
        <v>0</v>
      </c>
      <c r="Q689" s="147"/>
      <c r="R689" s="147"/>
      <c r="S689" s="147"/>
      <c r="T689" s="147"/>
      <c r="U689" s="147"/>
      <c r="V689" s="148"/>
      <c r="W689" s="149"/>
      <c r="X689" s="192"/>
      <c r="Y689" s="193"/>
      <c r="Z689" s="163"/>
      <c r="AA689" s="163"/>
      <c r="AB689" s="163"/>
      <c r="AC689" s="163"/>
      <c r="AD689" s="163"/>
      <c r="AE689" s="163"/>
      <c r="AF689" s="163"/>
      <c r="AG689" s="163"/>
      <c r="AH689" s="163"/>
      <c r="AI689" s="163"/>
      <c r="AJ689" s="163"/>
      <c r="AK689" s="163"/>
      <c r="AL689" s="154"/>
      <c r="AM689" s="47"/>
      <c r="AN689" s="149">
        <f t="shared" si="361"/>
        <v>0</v>
      </c>
      <c r="AP689" s="185">
        <f t="shared" si="374"/>
        <v>0</v>
      </c>
      <c r="AQ689" s="185">
        <f t="shared" si="375"/>
        <v>0</v>
      </c>
      <c r="AR689" s="186">
        <f t="shared" si="376"/>
        <v>0</v>
      </c>
      <c r="AS689" s="186">
        <f t="shared" si="362"/>
        <v>0</v>
      </c>
      <c r="AT689" s="186">
        <f t="shared" si="363"/>
        <v>0</v>
      </c>
      <c r="AU689" s="186">
        <f t="shared" si="364"/>
        <v>0</v>
      </c>
      <c r="AV689" s="186">
        <f t="shared" si="365"/>
        <v>0</v>
      </c>
      <c r="AW689" s="186">
        <f t="shared" si="366"/>
        <v>0</v>
      </c>
      <c r="AX689" s="186">
        <f t="shared" si="367"/>
        <v>0</v>
      </c>
      <c r="AY689" s="186">
        <f t="shared" si="368"/>
        <v>0</v>
      </c>
      <c r="AZ689" s="186">
        <f t="shared" si="369"/>
        <v>0</v>
      </c>
      <c r="BA689" s="186">
        <f t="shared" si="370"/>
        <v>0</v>
      </c>
      <c r="BB689" s="186">
        <f t="shared" si="371"/>
        <v>0</v>
      </c>
      <c r="BC689" s="186">
        <f t="shared" si="372"/>
        <v>0</v>
      </c>
    </row>
    <row r="690" spans="2:55" x14ac:dyDescent="0.3">
      <c r="B690" s="25"/>
      <c r="C690" s="34"/>
      <c r="D690" s="34"/>
      <c r="E690" s="34"/>
      <c r="F690" s="30"/>
      <c r="G690" s="34"/>
      <c r="H690" s="34"/>
      <c r="I690" s="11"/>
      <c r="J690" s="115"/>
      <c r="K690" s="115"/>
      <c r="L690" s="33"/>
      <c r="M690" s="170"/>
      <c r="N690" s="171"/>
      <c r="O690" s="171"/>
      <c r="P690" s="149">
        <f t="shared" si="373"/>
        <v>0</v>
      </c>
      <c r="Q690" s="147"/>
      <c r="R690" s="147"/>
      <c r="S690" s="147"/>
      <c r="T690" s="147"/>
      <c r="U690" s="147"/>
      <c r="V690" s="148"/>
      <c r="W690" s="149"/>
      <c r="X690" s="192"/>
      <c r="Y690" s="193"/>
      <c r="Z690" s="163"/>
      <c r="AA690" s="163"/>
      <c r="AB690" s="163"/>
      <c r="AC690" s="163"/>
      <c r="AD690" s="163"/>
      <c r="AE690" s="163"/>
      <c r="AF690" s="163"/>
      <c r="AG690" s="163"/>
      <c r="AH690" s="163"/>
      <c r="AI690" s="163"/>
      <c r="AJ690" s="163"/>
      <c r="AK690" s="163"/>
      <c r="AL690" s="154"/>
      <c r="AM690" s="47"/>
      <c r="AN690" s="149">
        <f t="shared" si="361"/>
        <v>0</v>
      </c>
      <c r="AP690" s="185">
        <f t="shared" si="374"/>
        <v>0</v>
      </c>
      <c r="AQ690" s="185">
        <f t="shared" si="375"/>
        <v>0</v>
      </c>
      <c r="AR690" s="186">
        <f t="shared" si="376"/>
        <v>0</v>
      </c>
      <c r="AS690" s="186">
        <f t="shared" si="362"/>
        <v>0</v>
      </c>
      <c r="AT690" s="186">
        <f t="shared" si="363"/>
        <v>0</v>
      </c>
      <c r="AU690" s="186">
        <f t="shared" si="364"/>
        <v>0</v>
      </c>
      <c r="AV690" s="186">
        <f t="shared" si="365"/>
        <v>0</v>
      </c>
      <c r="AW690" s="186">
        <f t="shared" si="366"/>
        <v>0</v>
      </c>
      <c r="AX690" s="186">
        <f t="shared" si="367"/>
        <v>0</v>
      </c>
      <c r="AY690" s="186">
        <f t="shared" si="368"/>
        <v>0</v>
      </c>
      <c r="AZ690" s="186">
        <f t="shared" si="369"/>
        <v>0</v>
      </c>
      <c r="BA690" s="186">
        <f t="shared" si="370"/>
        <v>0</v>
      </c>
      <c r="BB690" s="186">
        <f t="shared" si="371"/>
        <v>0</v>
      </c>
      <c r="BC690" s="186">
        <f t="shared" si="372"/>
        <v>0</v>
      </c>
    </row>
    <row r="691" spans="2:55" x14ac:dyDescent="0.3">
      <c r="B691" s="25"/>
      <c r="C691" s="34"/>
      <c r="D691" s="34"/>
      <c r="E691" s="34"/>
      <c r="F691" s="30"/>
      <c r="G691" s="34"/>
      <c r="H691" s="34"/>
      <c r="I691" s="11"/>
      <c r="J691" s="116"/>
      <c r="K691" s="116"/>
      <c r="L691" s="35"/>
      <c r="M691" s="228"/>
      <c r="N691" s="171"/>
      <c r="O691" s="171"/>
      <c r="P691" s="149">
        <f t="shared" si="373"/>
        <v>0</v>
      </c>
      <c r="Q691" s="147"/>
      <c r="R691" s="147"/>
      <c r="S691" s="147"/>
      <c r="T691" s="147"/>
      <c r="U691" s="147"/>
      <c r="V691" s="148"/>
      <c r="W691" s="149"/>
      <c r="X691" s="194"/>
      <c r="Y691" s="195"/>
      <c r="Z691" s="196"/>
      <c r="AA691" s="196"/>
      <c r="AB691" s="196"/>
      <c r="AC691" s="196"/>
      <c r="AD691" s="196"/>
      <c r="AE691" s="196"/>
      <c r="AF691" s="196"/>
      <c r="AG691" s="196"/>
      <c r="AH691" s="196"/>
      <c r="AI691" s="196"/>
      <c r="AJ691" s="196"/>
      <c r="AK691" s="196"/>
      <c r="AL691" s="154"/>
      <c r="AM691" s="48"/>
      <c r="AN691" s="149">
        <f t="shared" si="361"/>
        <v>0</v>
      </c>
      <c r="AP691" s="185">
        <f t="shared" si="374"/>
        <v>0</v>
      </c>
      <c r="AQ691" s="185">
        <f t="shared" si="375"/>
        <v>0</v>
      </c>
      <c r="AR691" s="186">
        <f t="shared" si="376"/>
        <v>0</v>
      </c>
      <c r="AS691" s="186">
        <f t="shared" si="362"/>
        <v>0</v>
      </c>
      <c r="AT691" s="186">
        <f t="shared" si="363"/>
        <v>0</v>
      </c>
      <c r="AU691" s="186">
        <f t="shared" si="364"/>
        <v>0</v>
      </c>
      <c r="AV691" s="186">
        <f t="shared" si="365"/>
        <v>0</v>
      </c>
      <c r="AW691" s="186">
        <f t="shared" si="366"/>
        <v>0</v>
      </c>
      <c r="AX691" s="186">
        <f t="shared" si="367"/>
        <v>0</v>
      </c>
      <c r="AY691" s="186">
        <f t="shared" si="368"/>
        <v>0</v>
      </c>
      <c r="AZ691" s="186">
        <f t="shared" si="369"/>
        <v>0</v>
      </c>
      <c r="BA691" s="186">
        <f t="shared" si="370"/>
        <v>0</v>
      </c>
      <c r="BB691" s="186">
        <f t="shared" si="371"/>
        <v>0</v>
      </c>
      <c r="BC691" s="186">
        <f t="shared" si="372"/>
        <v>0</v>
      </c>
    </row>
    <row r="692" spans="2:55" x14ac:dyDescent="0.3">
      <c r="B692" s="24"/>
      <c r="C692" s="30"/>
      <c r="D692" s="30"/>
      <c r="E692" s="30"/>
      <c r="F692" s="30"/>
      <c r="G692" s="30"/>
      <c r="H692" s="30"/>
      <c r="I692" s="11"/>
      <c r="J692" s="115"/>
      <c r="K692" s="115"/>
      <c r="L692" s="33"/>
      <c r="M692" s="170"/>
      <c r="N692" s="171"/>
      <c r="O692" s="171"/>
      <c r="P692" s="149">
        <f t="shared" si="373"/>
        <v>0</v>
      </c>
      <c r="Q692" s="147"/>
      <c r="R692" s="147"/>
      <c r="S692" s="147"/>
      <c r="T692" s="147"/>
      <c r="U692" s="147"/>
      <c r="V692" s="148"/>
      <c r="W692" s="149"/>
      <c r="X692" s="192"/>
      <c r="Y692" s="193"/>
      <c r="Z692" s="163"/>
      <c r="AA692" s="163"/>
      <c r="AB692" s="163"/>
      <c r="AC692" s="163"/>
      <c r="AD692" s="163"/>
      <c r="AE692" s="163"/>
      <c r="AF692" s="163"/>
      <c r="AG692" s="163"/>
      <c r="AH692" s="163"/>
      <c r="AI692" s="163"/>
      <c r="AJ692" s="163"/>
      <c r="AK692" s="163"/>
      <c r="AL692" s="154"/>
      <c r="AM692" s="47"/>
      <c r="AN692" s="149">
        <f t="shared" si="361"/>
        <v>0</v>
      </c>
      <c r="AP692" s="185">
        <f t="shared" si="374"/>
        <v>0</v>
      </c>
      <c r="AQ692" s="185">
        <f t="shared" si="375"/>
        <v>0</v>
      </c>
      <c r="AR692" s="186">
        <f t="shared" si="376"/>
        <v>0</v>
      </c>
      <c r="AS692" s="186">
        <f t="shared" si="362"/>
        <v>0</v>
      </c>
      <c r="AT692" s="186">
        <f t="shared" si="363"/>
        <v>0</v>
      </c>
      <c r="AU692" s="186">
        <f t="shared" si="364"/>
        <v>0</v>
      </c>
      <c r="AV692" s="186">
        <f t="shared" si="365"/>
        <v>0</v>
      </c>
      <c r="AW692" s="186">
        <f t="shared" si="366"/>
        <v>0</v>
      </c>
      <c r="AX692" s="186">
        <f t="shared" si="367"/>
        <v>0</v>
      </c>
      <c r="AY692" s="186">
        <f t="shared" si="368"/>
        <v>0</v>
      </c>
      <c r="AZ692" s="186">
        <f t="shared" si="369"/>
        <v>0</v>
      </c>
      <c r="BA692" s="186">
        <f t="shared" si="370"/>
        <v>0</v>
      </c>
      <c r="BB692" s="186">
        <f t="shared" si="371"/>
        <v>0</v>
      </c>
      <c r="BC692" s="186">
        <f t="shared" si="372"/>
        <v>0</v>
      </c>
    </row>
    <row r="693" spans="2:55" x14ac:dyDescent="0.3">
      <c r="B693" s="25"/>
      <c r="C693" s="34"/>
      <c r="D693" s="34"/>
      <c r="E693" s="34"/>
      <c r="F693" s="30"/>
      <c r="G693" s="34"/>
      <c r="H693" s="34"/>
      <c r="I693" s="11"/>
      <c r="J693" s="117"/>
      <c r="K693" s="117"/>
      <c r="L693" s="36"/>
      <c r="M693" s="228"/>
      <c r="N693" s="171"/>
      <c r="O693" s="171"/>
      <c r="P693" s="149">
        <f t="shared" si="373"/>
        <v>0</v>
      </c>
      <c r="Q693" s="147"/>
      <c r="R693" s="147"/>
      <c r="S693" s="147"/>
      <c r="T693" s="147"/>
      <c r="U693" s="147"/>
      <c r="V693" s="148"/>
      <c r="W693" s="149"/>
      <c r="X693" s="197"/>
      <c r="Y693" s="198"/>
      <c r="Z693" s="199"/>
      <c r="AA693" s="199"/>
      <c r="AB693" s="199"/>
      <c r="AC693" s="199"/>
      <c r="AD693" s="199"/>
      <c r="AE693" s="199"/>
      <c r="AF693" s="199"/>
      <c r="AG693" s="199"/>
      <c r="AH693" s="199"/>
      <c r="AI693" s="199"/>
      <c r="AJ693" s="199"/>
      <c r="AK693" s="199"/>
      <c r="AL693" s="154"/>
      <c r="AM693" s="49"/>
      <c r="AN693" s="149">
        <f t="shared" si="361"/>
        <v>0</v>
      </c>
      <c r="AP693" s="185">
        <f t="shared" si="374"/>
        <v>0</v>
      </c>
      <c r="AQ693" s="185">
        <f t="shared" si="375"/>
        <v>0</v>
      </c>
      <c r="AR693" s="186">
        <f t="shared" si="376"/>
        <v>0</v>
      </c>
      <c r="AS693" s="186">
        <f t="shared" si="362"/>
        <v>0</v>
      </c>
      <c r="AT693" s="186">
        <f t="shared" si="363"/>
        <v>0</v>
      </c>
      <c r="AU693" s="186">
        <f t="shared" si="364"/>
        <v>0</v>
      </c>
      <c r="AV693" s="186">
        <f t="shared" si="365"/>
        <v>0</v>
      </c>
      <c r="AW693" s="186">
        <f t="shared" si="366"/>
        <v>0</v>
      </c>
      <c r="AX693" s="186">
        <f t="shared" si="367"/>
        <v>0</v>
      </c>
      <c r="AY693" s="186">
        <f t="shared" si="368"/>
        <v>0</v>
      </c>
      <c r="AZ693" s="186">
        <f t="shared" si="369"/>
        <v>0</v>
      </c>
      <c r="BA693" s="186">
        <f t="shared" si="370"/>
        <v>0</v>
      </c>
      <c r="BB693" s="186">
        <f t="shared" si="371"/>
        <v>0</v>
      </c>
      <c r="BC693" s="186">
        <f t="shared" si="372"/>
        <v>0</v>
      </c>
    </row>
    <row r="694" spans="2:55" x14ac:dyDescent="0.3">
      <c r="B694" s="24"/>
      <c r="C694" s="30"/>
      <c r="D694" s="30"/>
      <c r="E694" s="30"/>
      <c r="F694" s="30"/>
      <c r="G694" s="30"/>
      <c r="H694" s="30"/>
      <c r="I694" s="11"/>
      <c r="J694" s="115"/>
      <c r="K694" s="115"/>
      <c r="L694" s="33"/>
      <c r="M694" s="170"/>
      <c r="N694" s="171"/>
      <c r="O694" s="171"/>
      <c r="P694" s="149">
        <f t="shared" si="373"/>
        <v>0</v>
      </c>
      <c r="Q694" s="147"/>
      <c r="R694" s="147"/>
      <c r="S694" s="147"/>
      <c r="T694" s="147"/>
      <c r="U694" s="147"/>
      <c r="V694" s="148"/>
      <c r="W694" s="149"/>
      <c r="X694" s="192"/>
      <c r="Y694" s="193"/>
      <c r="Z694" s="163"/>
      <c r="AA694" s="163"/>
      <c r="AB694" s="163"/>
      <c r="AC694" s="163"/>
      <c r="AD694" s="163"/>
      <c r="AE694" s="163"/>
      <c r="AF694" s="163"/>
      <c r="AG694" s="163"/>
      <c r="AH694" s="163"/>
      <c r="AI694" s="163"/>
      <c r="AJ694" s="163"/>
      <c r="AK694" s="163"/>
      <c r="AL694" s="154"/>
      <c r="AM694" s="47"/>
      <c r="AN694" s="149">
        <f t="shared" si="361"/>
        <v>0</v>
      </c>
      <c r="AP694" s="185">
        <f t="shared" si="374"/>
        <v>0</v>
      </c>
      <c r="AQ694" s="185">
        <f t="shared" si="375"/>
        <v>0</v>
      </c>
      <c r="AR694" s="186">
        <f t="shared" si="376"/>
        <v>0</v>
      </c>
      <c r="AS694" s="186">
        <f t="shared" si="362"/>
        <v>0</v>
      </c>
      <c r="AT694" s="186">
        <f t="shared" si="363"/>
        <v>0</v>
      </c>
      <c r="AU694" s="186">
        <f t="shared" si="364"/>
        <v>0</v>
      </c>
      <c r="AV694" s="186">
        <f t="shared" si="365"/>
        <v>0</v>
      </c>
      <c r="AW694" s="186">
        <f t="shared" si="366"/>
        <v>0</v>
      </c>
      <c r="AX694" s="186">
        <f t="shared" si="367"/>
        <v>0</v>
      </c>
      <c r="AY694" s="186">
        <f t="shared" si="368"/>
        <v>0</v>
      </c>
      <c r="AZ694" s="186">
        <f t="shared" si="369"/>
        <v>0</v>
      </c>
      <c r="BA694" s="186">
        <f t="shared" si="370"/>
        <v>0</v>
      </c>
      <c r="BB694" s="186">
        <f t="shared" si="371"/>
        <v>0</v>
      </c>
      <c r="BC694" s="186">
        <f t="shared" si="372"/>
        <v>0</v>
      </c>
    </row>
    <row r="695" spans="2:55" x14ac:dyDescent="0.3">
      <c r="B695" s="25"/>
      <c r="C695" s="32"/>
      <c r="D695" s="32"/>
      <c r="E695" s="32"/>
      <c r="F695" s="30"/>
      <c r="G695" s="32"/>
      <c r="H695" s="32"/>
      <c r="I695" s="11"/>
      <c r="J695" s="115"/>
      <c r="K695" s="115"/>
      <c r="L695" s="33"/>
      <c r="M695" s="170"/>
      <c r="N695" s="171"/>
      <c r="O695" s="171"/>
      <c r="P695" s="149">
        <f t="shared" si="373"/>
        <v>0</v>
      </c>
      <c r="Q695" s="147"/>
      <c r="R695" s="147"/>
      <c r="S695" s="147"/>
      <c r="T695" s="147"/>
      <c r="U695" s="147"/>
      <c r="V695" s="148"/>
      <c r="W695" s="149"/>
      <c r="X695" s="192"/>
      <c r="Y695" s="193"/>
      <c r="Z695" s="163"/>
      <c r="AA695" s="163"/>
      <c r="AB695" s="163"/>
      <c r="AC695" s="163"/>
      <c r="AD695" s="163"/>
      <c r="AE695" s="163"/>
      <c r="AF695" s="163"/>
      <c r="AG695" s="163"/>
      <c r="AH695" s="163"/>
      <c r="AI695" s="163"/>
      <c r="AJ695" s="163"/>
      <c r="AK695" s="163"/>
      <c r="AL695" s="154"/>
      <c r="AM695" s="47"/>
      <c r="AN695" s="149">
        <f t="shared" si="361"/>
        <v>0</v>
      </c>
      <c r="AP695" s="185">
        <f t="shared" si="374"/>
        <v>0</v>
      </c>
      <c r="AQ695" s="185">
        <f t="shared" si="375"/>
        <v>0</v>
      </c>
      <c r="AR695" s="186">
        <f t="shared" si="376"/>
        <v>0</v>
      </c>
      <c r="AS695" s="186">
        <f t="shared" si="362"/>
        <v>0</v>
      </c>
      <c r="AT695" s="186">
        <f t="shared" si="363"/>
        <v>0</v>
      </c>
      <c r="AU695" s="186">
        <f t="shared" si="364"/>
        <v>0</v>
      </c>
      <c r="AV695" s="186">
        <f t="shared" si="365"/>
        <v>0</v>
      </c>
      <c r="AW695" s="186">
        <f t="shared" si="366"/>
        <v>0</v>
      </c>
      <c r="AX695" s="186">
        <f t="shared" si="367"/>
        <v>0</v>
      </c>
      <c r="AY695" s="186">
        <f t="shared" si="368"/>
        <v>0</v>
      </c>
      <c r="AZ695" s="186">
        <f t="shared" si="369"/>
        <v>0</v>
      </c>
      <c r="BA695" s="186">
        <f t="shared" si="370"/>
        <v>0</v>
      </c>
      <c r="BB695" s="186">
        <f t="shared" si="371"/>
        <v>0</v>
      </c>
      <c r="BC695" s="186">
        <f t="shared" si="372"/>
        <v>0</v>
      </c>
    </row>
    <row r="696" spans="2:55" x14ac:dyDescent="0.3">
      <c r="B696" s="25"/>
      <c r="C696" s="34"/>
      <c r="D696" s="34"/>
      <c r="E696" s="34"/>
      <c r="F696" s="30"/>
      <c r="G696" s="34"/>
      <c r="H696" s="34"/>
      <c r="I696" s="11"/>
      <c r="J696" s="115"/>
      <c r="K696" s="115"/>
      <c r="L696" s="33"/>
      <c r="M696" s="170"/>
      <c r="N696" s="171"/>
      <c r="O696" s="171"/>
      <c r="P696" s="149">
        <f t="shared" si="373"/>
        <v>0</v>
      </c>
      <c r="Q696" s="147"/>
      <c r="R696" s="147"/>
      <c r="S696" s="147"/>
      <c r="T696" s="147"/>
      <c r="U696" s="147"/>
      <c r="V696" s="148"/>
      <c r="W696" s="149"/>
      <c r="X696" s="192"/>
      <c r="Y696" s="193"/>
      <c r="Z696" s="163"/>
      <c r="AA696" s="163"/>
      <c r="AB696" s="163"/>
      <c r="AC696" s="163"/>
      <c r="AD696" s="163"/>
      <c r="AE696" s="163"/>
      <c r="AF696" s="163"/>
      <c r="AG696" s="163"/>
      <c r="AH696" s="163"/>
      <c r="AI696" s="163"/>
      <c r="AJ696" s="163"/>
      <c r="AK696" s="163"/>
      <c r="AL696" s="154"/>
      <c r="AM696" s="47"/>
      <c r="AN696" s="149">
        <f t="shared" si="361"/>
        <v>0</v>
      </c>
      <c r="AP696" s="185">
        <f t="shared" si="374"/>
        <v>0</v>
      </c>
      <c r="AQ696" s="185">
        <f t="shared" si="375"/>
        <v>0</v>
      </c>
      <c r="AR696" s="186">
        <f t="shared" si="376"/>
        <v>0</v>
      </c>
      <c r="AS696" s="186">
        <f t="shared" si="362"/>
        <v>0</v>
      </c>
      <c r="AT696" s="186">
        <f t="shared" si="363"/>
        <v>0</v>
      </c>
      <c r="AU696" s="186">
        <f t="shared" si="364"/>
        <v>0</v>
      </c>
      <c r="AV696" s="186">
        <f t="shared" si="365"/>
        <v>0</v>
      </c>
      <c r="AW696" s="186">
        <f t="shared" si="366"/>
        <v>0</v>
      </c>
      <c r="AX696" s="186">
        <f t="shared" si="367"/>
        <v>0</v>
      </c>
      <c r="AY696" s="186">
        <f t="shared" si="368"/>
        <v>0</v>
      </c>
      <c r="AZ696" s="186">
        <f t="shared" si="369"/>
        <v>0</v>
      </c>
      <c r="BA696" s="186">
        <f t="shared" si="370"/>
        <v>0</v>
      </c>
      <c r="BB696" s="186">
        <f t="shared" si="371"/>
        <v>0</v>
      </c>
      <c r="BC696" s="186">
        <f t="shared" si="372"/>
        <v>0</v>
      </c>
    </row>
    <row r="697" spans="2:55" x14ac:dyDescent="0.3">
      <c r="B697" s="24"/>
      <c r="C697" s="34"/>
      <c r="D697" s="34"/>
      <c r="E697" s="34"/>
      <c r="F697" s="30"/>
      <c r="G697" s="34"/>
      <c r="H697" s="34"/>
      <c r="I697" s="11"/>
      <c r="J697" s="115"/>
      <c r="K697" s="115"/>
      <c r="L697" s="33"/>
      <c r="M697" s="170"/>
      <c r="N697" s="171"/>
      <c r="O697" s="171"/>
      <c r="P697" s="149">
        <f t="shared" si="373"/>
        <v>0</v>
      </c>
      <c r="Q697" s="147"/>
      <c r="R697" s="147"/>
      <c r="S697" s="147"/>
      <c r="T697" s="147"/>
      <c r="U697" s="147"/>
      <c r="V697" s="148"/>
      <c r="W697" s="149"/>
      <c r="X697" s="192"/>
      <c r="Y697" s="193"/>
      <c r="Z697" s="163"/>
      <c r="AA697" s="163"/>
      <c r="AB697" s="163"/>
      <c r="AC697" s="163"/>
      <c r="AD697" s="163"/>
      <c r="AE697" s="163"/>
      <c r="AF697" s="163"/>
      <c r="AG697" s="163"/>
      <c r="AH697" s="163"/>
      <c r="AI697" s="163"/>
      <c r="AJ697" s="163"/>
      <c r="AK697" s="163"/>
      <c r="AL697" s="154"/>
      <c r="AM697" s="47"/>
      <c r="AN697" s="149">
        <f t="shared" si="361"/>
        <v>0</v>
      </c>
      <c r="AP697" s="185">
        <f t="shared" si="374"/>
        <v>0</v>
      </c>
      <c r="AQ697" s="185">
        <f t="shared" si="375"/>
        <v>0</v>
      </c>
      <c r="AR697" s="186">
        <f t="shared" si="376"/>
        <v>0</v>
      </c>
      <c r="AS697" s="186">
        <f t="shared" si="362"/>
        <v>0</v>
      </c>
      <c r="AT697" s="186">
        <f t="shared" si="363"/>
        <v>0</v>
      </c>
      <c r="AU697" s="186">
        <f t="shared" si="364"/>
        <v>0</v>
      </c>
      <c r="AV697" s="186">
        <f t="shared" si="365"/>
        <v>0</v>
      </c>
      <c r="AW697" s="186">
        <f t="shared" si="366"/>
        <v>0</v>
      </c>
      <c r="AX697" s="186">
        <f t="shared" si="367"/>
        <v>0</v>
      </c>
      <c r="AY697" s="186">
        <f t="shared" si="368"/>
        <v>0</v>
      </c>
      <c r="AZ697" s="186">
        <f t="shared" si="369"/>
        <v>0</v>
      </c>
      <c r="BA697" s="186">
        <f t="shared" si="370"/>
        <v>0</v>
      </c>
      <c r="BB697" s="186">
        <f t="shared" si="371"/>
        <v>0</v>
      </c>
      <c r="BC697" s="186">
        <f t="shared" si="372"/>
        <v>0</v>
      </c>
    </row>
    <row r="698" spans="2:55" x14ac:dyDescent="0.3">
      <c r="B698" s="25"/>
      <c r="C698" s="32"/>
      <c r="D698" s="32"/>
      <c r="E698" s="32"/>
      <c r="F698" s="30"/>
      <c r="G698" s="32"/>
      <c r="H698" s="32"/>
      <c r="I698" s="11"/>
      <c r="J698" s="115"/>
      <c r="K698" s="115"/>
      <c r="L698" s="33"/>
      <c r="M698" s="170"/>
      <c r="N698" s="171"/>
      <c r="O698" s="171"/>
      <c r="P698" s="149">
        <f t="shared" si="373"/>
        <v>0</v>
      </c>
      <c r="Q698" s="147"/>
      <c r="R698" s="147"/>
      <c r="S698" s="147"/>
      <c r="T698" s="147"/>
      <c r="U698" s="147"/>
      <c r="V698" s="148"/>
      <c r="W698" s="149"/>
      <c r="X698" s="192"/>
      <c r="Y698" s="193"/>
      <c r="Z698" s="163"/>
      <c r="AA698" s="163"/>
      <c r="AB698" s="163"/>
      <c r="AC698" s="163"/>
      <c r="AD698" s="163"/>
      <c r="AE698" s="163"/>
      <c r="AF698" s="163"/>
      <c r="AG698" s="163"/>
      <c r="AH698" s="163"/>
      <c r="AI698" s="163"/>
      <c r="AJ698" s="163"/>
      <c r="AK698" s="163"/>
      <c r="AL698" s="154"/>
      <c r="AM698" s="47"/>
      <c r="AN698" s="149">
        <f t="shared" si="361"/>
        <v>0</v>
      </c>
      <c r="AP698" s="185">
        <f t="shared" si="374"/>
        <v>0</v>
      </c>
      <c r="AQ698" s="185">
        <f t="shared" si="375"/>
        <v>0</v>
      </c>
      <c r="AR698" s="186">
        <f t="shared" si="376"/>
        <v>0</v>
      </c>
      <c r="AS698" s="186">
        <f t="shared" si="362"/>
        <v>0</v>
      </c>
      <c r="AT698" s="186">
        <f t="shared" si="363"/>
        <v>0</v>
      </c>
      <c r="AU698" s="186">
        <f t="shared" si="364"/>
        <v>0</v>
      </c>
      <c r="AV698" s="186">
        <f t="shared" si="365"/>
        <v>0</v>
      </c>
      <c r="AW698" s="186">
        <f t="shared" si="366"/>
        <v>0</v>
      </c>
      <c r="AX698" s="186">
        <f t="shared" si="367"/>
        <v>0</v>
      </c>
      <c r="AY698" s="186">
        <f t="shared" si="368"/>
        <v>0</v>
      </c>
      <c r="AZ698" s="186">
        <f t="shared" si="369"/>
        <v>0</v>
      </c>
      <c r="BA698" s="186">
        <f t="shared" si="370"/>
        <v>0</v>
      </c>
      <c r="BB698" s="186">
        <f t="shared" si="371"/>
        <v>0</v>
      </c>
      <c r="BC698" s="186">
        <f t="shared" si="372"/>
        <v>0</v>
      </c>
    </row>
    <row r="699" spans="2:55" x14ac:dyDescent="0.3">
      <c r="B699" s="24"/>
      <c r="C699" s="34"/>
      <c r="D699" s="34"/>
      <c r="E699" s="34"/>
      <c r="F699" s="30"/>
      <c r="G699" s="34"/>
      <c r="H699" s="34"/>
      <c r="I699" s="11"/>
      <c r="J699" s="115"/>
      <c r="K699" s="115"/>
      <c r="L699" s="33"/>
      <c r="M699" s="170"/>
      <c r="N699" s="171"/>
      <c r="O699" s="171"/>
      <c r="P699" s="149">
        <f t="shared" si="373"/>
        <v>0</v>
      </c>
      <c r="Q699" s="147"/>
      <c r="R699" s="147"/>
      <c r="S699" s="147"/>
      <c r="T699" s="147"/>
      <c r="U699" s="147"/>
      <c r="V699" s="148"/>
      <c r="W699" s="149"/>
      <c r="X699" s="192"/>
      <c r="Y699" s="193"/>
      <c r="Z699" s="163"/>
      <c r="AA699" s="163"/>
      <c r="AB699" s="163"/>
      <c r="AC699" s="163"/>
      <c r="AD699" s="163"/>
      <c r="AE699" s="163"/>
      <c r="AF699" s="163"/>
      <c r="AG699" s="163"/>
      <c r="AH699" s="163"/>
      <c r="AI699" s="163"/>
      <c r="AJ699" s="163"/>
      <c r="AK699" s="163"/>
      <c r="AL699" s="154"/>
      <c r="AM699" s="47"/>
      <c r="AN699" s="149">
        <f t="shared" si="361"/>
        <v>0</v>
      </c>
      <c r="AP699" s="185">
        <f t="shared" si="374"/>
        <v>0</v>
      </c>
      <c r="AQ699" s="185">
        <f t="shared" si="375"/>
        <v>0</v>
      </c>
      <c r="AR699" s="186">
        <f t="shared" si="376"/>
        <v>0</v>
      </c>
      <c r="AS699" s="186">
        <f t="shared" si="362"/>
        <v>0</v>
      </c>
      <c r="AT699" s="186">
        <f t="shared" si="363"/>
        <v>0</v>
      </c>
      <c r="AU699" s="186">
        <f t="shared" si="364"/>
        <v>0</v>
      </c>
      <c r="AV699" s="186">
        <f t="shared" si="365"/>
        <v>0</v>
      </c>
      <c r="AW699" s="186">
        <f t="shared" si="366"/>
        <v>0</v>
      </c>
      <c r="AX699" s="186">
        <f t="shared" si="367"/>
        <v>0</v>
      </c>
      <c r="AY699" s="186">
        <f t="shared" si="368"/>
        <v>0</v>
      </c>
      <c r="AZ699" s="186">
        <f t="shared" si="369"/>
        <v>0</v>
      </c>
      <c r="BA699" s="186">
        <f t="shared" si="370"/>
        <v>0</v>
      </c>
      <c r="BB699" s="186">
        <f t="shared" si="371"/>
        <v>0</v>
      </c>
      <c r="BC699" s="186">
        <f t="shared" si="372"/>
        <v>0</v>
      </c>
    </row>
    <row r="700" spans="2:55" x14ac:dyDescent="0.3">
      <c r="B700" s="25"/>
      <c r="C700" s="34"/>
      <c r="D700" s="34"/>
      <c r="E700" s="34"/>
      <c r="F700" s="30"/>
      <c r="G700" s="34"/>
      <c r="H700" s="34"/>
      <c r="I700" s="11"/>
      <c r="J700" s="115"/>
      <c r="K700" s="115"/>
      <c r="L700" s="33"/>
      <c r="M700" s="170"/>
      <c r="N700" s="171"/>
      <c r="O700" s="171"/>
      <c r="P700" s="149">
        <f t="shared" si="373"/>
        <v>0</v>
      </c>
      <c r="Q700" s="147"/>
      <c r="R700" s="147"/>
      <c r="S700" s="147"/>
      <c r="T700" s="147"/>
      <c r="U700" s="147"/>
      <c r="V700" s="148"/>
      <c r="W700" s="149"/>
      <c r="X700" s="192"/>
      <c r="Y700" s="193"/>
      <c r="Z700" s="163"/>
      <c r="AA700" s="163"/>
      <c r="AB700" s="163"/>
      <c r="AC700" s="163"/>
      <c r="AD700" s="163"/>
      <c r="AE700" s="163"/>
      <c r="AF700" s="163"/>
      <c r="AG700" s="163"/>
      <c r="AH700" s="163"/>
      <c r="AI700" s="163"/>
      <c r="AJ700" s="163"/>
      <c r="AK700" s="163"/>
      <c r="AL700" s="154"/>
      <c r="AM700" s="47"/>
      <c r="AN700" s="149">
        <f t="shared" si="361"/>
        <v>0</v>
      </c>
      <c r="AP700" s="185">
        <f t="shared" si="374"/>
        <v>0</v>
      </c>
      <c r="AQ700" s="185">
        <f t="shared" si="375"/>
        <v>0</v>
      </c>
      <c r="AR700" s="186">
        <f t="shared" si="376"/>
        <v>0</v>
      </c>
      <c r="AS700" s="186">
        <f t="shared" si="362"/>
        <v>0</v>
      </c>
      <c r="AT700" s="186">
        <f t="shared" si="363"/>
        <v>0</v>
      </c>
      <c r="AU700" s="186">
        <f t="shared" si="364"/>
        <v>0</v>
      </c>
      <c r="AV700" s="186">
        <f t="shared" si="365"/>
        <v>0</v>
      </c>
      <c r="AW700" s="186">
        <f t="shared" si="366"/>
        <v>0</v>
      </c>
      <c r="AX700" s="186">
        <f t="shared" si="367"/>
        <v>0</v>
      </c>
      <c r="AY700" s="186">
        <f t="shared" si="368"/>
        <v>0</v>
      </c>
      <c r="AZ700" s="186">
        <f t="shared" si="369"/>
        <v>0</v>
      </c>
      <c r="BA700" s="186">
        <f t="shared" si="370"/>
        <v>0</v>
      </c>
      <c r="BB700" s="186">
        <f t="shared" si="371"/>
        <v>0</v>
      </c>
      <c r="BC700" s="186">
        <f t="shared" si="372"/>
        <v>0</v>
      </c>
    </row>
    <row r="701" spans="2:55" x14ac:dyDescent="0.3">
      <c r="B701" s="25"/>
      <c r="C701" s="32"/>
      <c r="D701" s="32"/>
      <c r="E701" s="32"/>
      <c r="F701" s="30"/>
      <c r="G701" s="32"/>
      <c r="H701" s="32"/>
      <c r="I701" s="11"/>
      <c r="J701" s="115"/>
      <c r="K701" s="115"/>
      <c r="L701" s="33"/>
      <c r="M701" s="170"/>
      <c r="N701" s="171"/>
      <c r="O701" s="171"/>
      <c r="P701" s="149">
        <f t="shared" si="373"/>
        <v>0</v>
      </c>
      <c r="Q701" s="147"/>
      <c r="R701" s="147"/>
      <c r="S701" s="147"/>
      <c r="T701" s="147"/>
      <c r="U701" s="147"/>
      <c r="V701" s="148"/>
      <c r="W701" s="149"/>
      <c r="X701" s="192"/>
      <c r="Y701" s="193"/>
      <c r="Z701" s="163"/>
      <c r="AA701" s="163"/>
      <c r="AB701" s="163"/>
      <c r="AC701" s="163"/>
      <c r="AD701" s="163"/>
      <c r="AE701" s="163"/>
      <c r="AF701" s="163"/>
      <c r="AG701" s="163"/>
      <c r="AH701" s="163"/>
      <c r="AI701" s="163"/>
      <c r="AJ701" s="163"/>
      <c r="AK701" s="163"/>
      <c r="AL701" s="154"/>
      <c r="AM701" s="47"/>
      <c r="AN701" s="149">
        <f t="shared" si="361"/>
        <v>0</v>
      </c>
      <c r="AP701" s="185">
        <f t="shared" si="374"/>
        <v>0</v>
      </c>
      <c r="AQ701" s="185">
        <f t="shared" si="375"/>
        <v>0</v>
      </c>
      <c r="AR701" s="186">
        <f t="shared" si="376"/>
        <v>0</v>
      </c>
      <c r="AS701" s="186">
        <f t="shared" si="362"/>
        <v>0</v>
      </c>
      <c r="AT701" s="186">
        <f t="shared" si="363"/>
        <v>0</v>
      </c>
      <c r="AU701" s="186">
        <f t="shared" si="364"/>
        <v>0</v>
      </c>
      <c r="AV701" s="186">
        <f t="shared" si="365"/>
        <v>0</v>
      </c>
      <c r="AW701" s="186">
        <f t="shared" si="366"/>
        <v>0</v>
      </c>
      <c r="AX701" s="186">
        <f t="shared" si="367"/>
        <v>0</v>
      </c>
      <c r="AY701" s="186">
        <f t="shared" si="368"/>
        <v>0</v>
      </c>
      <c r="AZ701" s="186">
        <f t="shared" si="369"/>
        <v>0</v>
      </c>
      <c r="BA701" s="186">
        <f t="shared" si="370"/>
        <v>0</v>
      </c>
      <c r="BB701" s="186">
        <f t="shared" si="371"/>
        <v>0</v>
      </c>
      <c r="BC701" s="186">
        <f t="shared" si="372"/>
        <v>0</v>
      </c>
    </row>
    <row r="702" spans="2:55" x14ac:dyDescent="0.3">
      <c r="B702" s="24"/>
      <c r="C702" s="32"/>
      <c r="D702" s="32"/>
      <c r="E702" s="32"/>
      <c r="F702" s="30"/>
      <c r="G702" s="34"/>
      <c r="H702" s="34"/>
      <c r="I702" s="11"/>
      <c r="J702" s="115"/>
      <c r="K702" s="115"/>
      <c r="L702" s="33"/>
      <c r="M702" s="170"/>
      <c r="N702" s="171"/>
      <c r="O702" s="171"/>
      <c r="P702" s="149">
        <f t="shared" si="373"/>
        <v>0</v>
      </c>
      <c r="Q702" s="147"/>
      <c r="R702" s="147"/>
      <c r="S702" s="147"/>
      <c r="T702" s="147"/>
      <c r="U702" s="147"/>
      <c r="V702" s="148"/>
      <c r="W702" s="149"/>
      <c r="X702" s="192"/>
      <c r="Y702" s="193"/>
      <c r="Z702" s="163"/>
      <c r="AA702" s="163"/>
      <c r="AB702" s="163"/>
      <c r="AC702" s="163"/>
      <c r="AD702" s="163"/>
      <c r="AE702" s="163"/>
      <c r="AF702" s="163"/>
      <c r="AG702" s="163"/>
      <c r="AH702" s="163"/>
      <c r="AI702" s="163"/>
      <c r="AJ702" s="163"/>
      <c r="AK702" s="163"/>
      <c r="AL702" s="154"/>
      <c r="AM702" s="47"/>
      <c r="AN702" s="149">
        <f t="shared" si="361"/>
        <v>0</v>
      </c>
      <c r="AP702" s="185">
        <f t="shared" si="374"/>
        <v>0</v>
      </c>
      <c r="AQ702" s="185">
        <f t="shared" si="375"/>
        <v>0</v>
      </c>
      <c r="AR702" s="186">
        <f t="shared" si="376"/>
        <v>0</v>
      </c>
      <c r="AS702" s="186">
        <f t="shared" si="362"/>
        <v>0</v>
      </c>
      <c r="AT702" s="186">
        <f t="shared" si="363"/>
        <v>0</v>
      </c>
      <c r="AU702" s="186">
        <f t="shared" si="364"/>
        <v>0</v>
      </c>
      <c r="AV702" s="186">
        <f t="shared" si="365"/>
        <v>0</v>
      </c>
      <c r="AW702" s="186">
        <f t="shared" si="366"/>
        <v>0</v>
      </c>
      <c r="AX702" s="186">
        <f t="shared" si="367"/>
        <v>0</v>
      </c>
      <c r="AY702" s="186">
        <f t="shared" si="368"/>
        <v>0</v>
      </c>
      <c r="AZ702" s="186">
        <f t="shared" si="369"/>
        <v>0</v>
      </c>
      <c r="BA702" s="186">
        <f t="shared" si="370"/>
        <v>0</v>
      </c>
      <c r="BB702" s="186">
        <f t="shared" si="371"/>
        <v>0</v>
      </c>
      <c r="BC702" s="186">
        <f t="shared" si="372"/>
        <v>0</v>
      </c>
    </row>
    <row r="703" spans="2:55" x14ac:dyDescent="0.3">
      <c r="B703" s="25"/>
      <c r="C703" s="32"/>
      <c r="D703" s="32"/>
      <c r="E703" s="32"/>
      <c r="F703" s="30"/>
      <c r="G703" s="34"/>
      <c r="H703" s="34"/>
      <c r="I703" s="11"/>
      <c r="J703" s="115"/>
      <c r="K703" s="115"/>
      <c r="L703" s="33"/>
      <c r="M703" s="170"/>
      <c r="N703" s="171"/>
      <c r="O703" s="171"/>
      <c r="P703" s="149">
        <f t="shared" si="373"/>
        <v>0</v>
      </c>
      <c r="Q703" s="147"/>
      <c r="R703" s="147"/>
      <c r="S703" s="147"/>
      <c r="T703" s="147"/>
      <c r="U703" s="147"/>
      <c r="V703" s="148"/>
      <c r="W703" s="149"/>
      <c r="X703" s="192"/>
      <c r="Y703" s="193"/>
      <c r="Z703" s="163"/>
      <c r="AA703" s="163"/>
      <c r="AB703" s="163"/>
      <c r="AC703" s="163"/>
      <c r="AD703" s="163"/>
      <c r="AE703" s="163"/>
      <c r="AF703" s="163"/>
      <c r="AG703" s="163"/>
      <c r="AH703" s="163"/>
      <c r="AI703" s="163"/>
      <c r="AJ703" s="163"/>
      <c r="AK703" s="163"/>
      <c r="AL703" s="154"/>
      <c r="AM703" s="47"/>
      <c r="AN703" s="149">
        <f t="shared" si="361"/>
        <v>0</v>
      </c>
      <c r="AP703" s="185">
        <f t="shared" si="374"/>
        <v>0</v>
      </c>
      <c r="AQ703" s="185">
        <f t="shared" si="375"/>
        <v>0</v>
      </c>
      <c r="AR703" s="186">
        <f t="shared" si="376"/>
        <v>0</v>
      </c>
      <c r="AS703" s="186">
        <f t="shared" si="362"/>
        <v>0</v>
      </c>
      <c r="AT703" s="186">
        <f t="shared" si="363"/>
        <v>0</v>
      </c>
      <c r="AU703" s="186">
        <f t="shared" si="364"/>
        <v>0</v>
      </c>
      <c r="AV703" s="186">
        <f t="shared" si="365"/>
        <v>0</v>
      </c>
      <c r="AW703" s="186">
        <f t="shared" si="366"/>
        <v>0</v>
      </c>
      <c r="AX703" s="186">
        <f t="shared" si="367"/>
        <v>0</v>
      </c>
      <c r="AY703" s="186">
        <f t="shared" si="368"/>
        <v>0</v>
      </c>
      <c r="AZ703" s="186">
        <f t="shared" si="369"/>
        <v>0</v>
      </c>
      <c r="BA703" s="186">
        <f t="shared" si="370"/>
        <v>0</v>
      </c>
      <c r="BB703" s="186">
        <f t="shared" si="371"/>
        <v>0</v>
      </c>
      <c r="BC703" s="186">
        <f t="shared" si="372"/>
        <v>0</v>
      </c>
    </row>
    <row r="704" spans="2:55" x14ac:dyDescent="0.3">
      <c r="B704" s="24"/>
      <c r="C704" s="32"/>
      <c r="D704" s="32"/>
      <c r="E704" s="32"/>
      <c r="F704" s="30"/>
      <c r="G704" s="32"/>
      <c r="H704" s="32"/>
      <c r="I704" s="11"/>
      <c r="J704" s="115"/>
      <c r="K704" s="115"/>
      <c r="L704" s="33"/>
      <c r="M704" s="170"/>
      <c r="N704" s="171"/>
      <c r="O704" s="171"/>
      <c r="P704" s="149">
        <f t="shared" si="373"/>
        <v>0</v>
      </c>
      <c r="Q704" s="147"/>
      <c r="R704" s="147"/>
      <c r="S704" s="147"/>
      <c r="T704" s="147"/>
      <c r="U704" s="147"/>
      <c r="V704" s="148"/>
      <c r="W704" s="149"/>
      <c r="X704" s="192"/>
      <c r="Y704" s="193"/>
      <c r="Z704" s="163"/>
      <c r="AA704" s="163"/>
      <c r="AB704" s="163"/>
      <c r="AC704" s="163"/>
      <c r="AD704" s="163"/>
      <c r="AE704" s="163"/>
      <c r="AF704" s="163"/>
      <c r="AG704" s="163"/>
      <c r="AH704" s="163"/>
      <c r="AI704" s="163"/>
      <c r="AJ704" s="163"/>
      <c r="AK704" s="163"/>
      <c r="AL704" s="154"/>
      <c r="AM704" s="47"/>
      <c r="AN704" s="149">
        <f t="shared" si="361"/>
        <v>0</v>
      </c>
      <c r="AP704" s="185">
        <f t="shared" si="374"/>
        <v>0</v>
      </c>
      <c r="AQ704" s="185">
        <f t="shared" si="375"/>
        <v>0</v>
      </c>
      <c r="AR704" s="186">
        <f t="shared" si="376"/>
        <v>0</v>
      </c>
      <c r="AS704" s="186">
        <f t="shared" si="362"/>
        <v>0</v>
      </c>
      <c r="AT704" s="186">
        <f t="shared" si="363"/>
        <v>0</v>
      </c>
      <c r="AU704" s="186">
        <f t="shared" si="364"/>
        <v>0</v>
      </c>
      <c r="AV704" s="186">
        <f t="shared" si="365"/>
        <v>0</v>
      </c>
      <c r="AW704" s="186">
        <f t="shared" si="366"/>
        <v>0</v>
      </c>
      <c r="AX704" s="186">
        <f t="shared" si="367"/>
        <v>0</v>
      </c>
      <c r="AY704" s="186">
        <f t="shared" si="368"/>
        <v>0</v>
      </c>
      <c r="AZ704" s="186">
        <f t="shared" si="369"/>
        <v>0</v>
      </c>
      <c r="BA704" s="186">
        <f t="shared" si="370"/>
        <v>0</v>
      </c>
      <c r="BB704" s="186">
        <f t="shared" si="371"/>
        <v>0</v>
      </c>
      <c r="BC704" s="186">
        <f t="shared" si="372"/>
        <v>0</v>
      </c>
    </row>
    <row r="705" spans="2:55" x14ac:dyDescent="0.3">
      <c r="B705" s="25"/>
      <c r="C705" s="32"/>
      <c r="D705" s="32"/>
      <c r="E705" s="32"/>
      <c r="F705" s="30"/>
      <c r="G705" s="32"/>
      <c r="H705" s="32"/>
      <c r="I705" s="11"/>
      <c r="J705" s="115"/>
      <c r="K705" s="115"/>
      <c r="L705" s="33"/>
      <c r="M705" s="170"/>
      <c r="N705" s="171"/>
      <c r="O705" s="171"/>
      <c r="P705" s="149">
        <f t="shared" si="373"/>
        <v>0</v>
      </c>
      <c r="Q705" s="147"/>
      <c r="R705" s="147"/>
      <c r="S705" s="147"/>
      <c r="T705" s="147"/>
      <c r="U705" s="147"/>
      <c r="V705" s="148"/>
      <c r="W705" s="149"/>
      <c r="X705" s="192"/>
      <c r="Y705" s="193"/>
      <c r="Z705" s="163"/>
      <c r="AA705" s="163"/>
      <c r="AB705" s="163"/>
      <c r="AC705" s="163"/>
      <c r="AD705" s="163"/>
      <c r="AE705" s="163"/>
      <c r="AF705" s="163"/>
      <c r="AG705" s="163"/>
      <c r="AH705" s="163"/>
      <c r="AI705" s="163"/>
      <c r="AJ705" s="163"/>
      <c r="AK705" s="163"/>
      <c r="AL705" s="154"/>
      <c r="AM705" s="47"/>
      <c r="AN705" s="149">
        <f t="shared" si="361"/>
        <v>0</v>
      </c>
      <c r="AP705" s="185">
        <f t="shared" si="374"/>
        <v>0</v>
      </c>
      <c r="AQ705" s="185">
        <f t="shared" si="375"/>
        <v>0</v>
      </c>
      <c r="AR705" s="186">
        <f t="shared" si="376"/>
        <v>0</v>
      </c>
      <c r="AS705" s="186">
        <f t="shared" si="362"/>
        <v>0</v>
      </c>
      <c r="AT705" s="186">
        <f t="shared" si="363"/>
        <v>0</v>
      </c>
      <c r="AU705" s="186">
        <f t="shared" si="364"/>
        <v>0</v>
      </c>
      <c r="AV705" s="186">
        <f t="shared" si="365"/>
        <v>0</v>
      </c>
      <c r="AW705" s="186">
        <f t="shared" si="366"/>
        <v>0</v>
      </c>
      <c r="AX705" s="186">
        <f t="shared" si="367"/>
        <v>0</v>
      </c>
      <c r="AY705" s="186">
        <f t="shared" si="368"/>
        <v>0</v>
      </c>
      <c r="AZ705" s="186">
        <f t="shared" si="369"/>
        <v>0</v>
      </c>
      <c r="BA705" s="186">
        <f t="shared" si="370"/>
        <v>0</v>
      </c>
      <c r="BB705" s="186">
        <f t="shared" si="371"/>
        <v>0</v>
      </c>
      <c r="BC705" s="186">
        <f t="shared" si="372"/>
        <v>0</v>
      </c>
    </row>
    <row r="706" spans="2:55" x14ac:dyDescent="0.3">
      <c r="B706" s="25"/>
      <c r="C706" s="34"/>
      <c r="D706" s="34"/>
      <c r="E706" s="34"/>
      <c r="F706" s="30"/>
      <c r="G706" s="34"/>
      <c r="H706" s="34"/>
      <c r="I706" s="11"/>
      <c r="J706" s="115"/>
      <c r="K706" s="115"/>
      <c r="L706" s="33"/>
      <c r="M706" s="170"/>
      <c r="N706" s="171"/>
      <c r="O706" s="171"/>
      <c r="P706" s="149">
        <f t="shared" si="373"/>
        <v>0</v>
      </c>
      <c r="Q706" s="147"/>
      <c r="R706" s="147"/>
      <c r="S706" s="147"/>
      <c r="T706" s="147"/>
      <c r="U706" s="147"/>
      <c r="V706" s="148"/>
      <c r="W706" s="149"/>
      <c r="X706" s="192"/>
      <c r="Y706" s="193"/>
      <c r="Z706" s="163"/>
      <c r="AA706" s="163"/>
      <c r="AB706" s="163"/>
      <c r="AC706" s="163"/>
      <c r="AD706" s="163"/>
      <c r="AE706" s="163"/>
      <c r="AF706" s="163"/>
      <c r="AG706" s="163"/>
      <c r="AH706" s="163"/>
      <c r="AI706" s="163"/>
      <c r="AJ706" s="163"/>
      <c r="AK706" s="163"/>
      <c r="AL706" s="154"/>
      <c r="AM706" s="47"/>
      <c r="AN706" s="149">
        <f t="shared" si="361"/>
        <v>0</v>
      </c>
      <c r="AP706" s="185">
        <f t="shared" si="374"/>
        <v>0</v>
      </c>
      <c r="AQ706" s="185">
        <f t="shared" si="375"/>
        <v>0</v>
      </c>
      <c r="AR706" s="186">
        <f t="shared" si="376"/>
        <v>0</v>
      </c>
      <c r="AS706" s="186">
        <f t="shared" si="362"/>
        <v>0</v>
      </c>
      <c r="AT706" s="186">
        <f t="shared" si="363"/>
        <v>0</v>
      </c>
      <c r="AU706" s="186">
        <f t="shared" si="364"/>
        <v>0</v>
      </c>
      <c r="AV706" s="186">
        <f t="shared" si="365"/>
        <v>0</v>
      </c>
      <c r="AW706" s="186">
        <f t="shared" si="366"/>
        <v>0</v>
      </c>
      <c r="AX706" s="186">
        <f t="shared" si="367"/>
        <v>0</v>
      </c>
      <c r="AY706" s="186">
        <f t="shared" si="368"/>
        <v>0</v>
      </c>
      <c r="AZ706" s="186">
        <f t="shared" si="369"/>
        <v>0</v>
      </c>
      <c r="BA706" s="186">
        <f t="shared" si="370"/>
        <v>0</v>
      </c>
      <c r="BB706" s="186">
        <f t="shared" si="371"/>
        <v>0</v>
      </c>
      <c r="BC706" s="186">
        <f t="shared" si="372"/>
        <v>0</v>
      </c>
    </row>
    <row r="707" spans="2:55" x14ac:dyDescent="0.3">
      <c r="B707" s="24"/>
      <c r="C707" s="34"/>
      <c r="D707" s="34"/>
      <c r="E707" s="34"/>
      <c r="F707" s="34"/>
      <c r="G707" s="34"/>
      <c r="H707" s="34"/>
      <c r="I707" s="11"/>
      <c r="J707" s="115"/>
      <c r="K707" s="115"/>
      <c r="L707" s="33"/>
      <c r="M707" s="170"/>
      <c r="N707" s="171"/>
      <c r="O707" s="171"/>
      <c r="P707" s="149">
        <f t="shared" si="373"/>
        <v>0</v>
      </c>
      <c r="Q707" s="147"/>
      <c r="R707" s="147"/>
      <c r="S707" s="147"/>
      <c r="T707" s="147"/>
      <c r="U707" s="147"/>
      <c r="V707" s="148"/>
      <c r="W707" s="149"/>
      <c r="X707" s="192"/>
      <c r="Y707" s="193"/>
      <c r="Z707" s="163"/>
      <c r="AA707" s="163"/>
      <c r="AB707" s="163"/>
      <c r="AC707" s="163"/>
      <c r="AD707" s="163"/>
      <c r="AE707" s="163"/>
      <c r="AF707" s="163"/>
      <c r="AG707" s="163"/>
      <c r="AH707" s="163"/>
      <c r="AI707" s="163"/>
      <c r="AJ707" s="163"/>
      <c r="AK707" s="163"/>
      <c r="AL707" s="154"/>
      <c r="AM707" s="47"/>
      <c r="AN707" s="149">
        <f t="shared" si="361"/>
        <v>0</v>
      </c>
      <c r="AP707" s="185">
        <f t="shared" si="374"/>
        <v>0</v>
      </c>
      <c r="AQ707" s="185">
        <f t="shared" si="375"/>
        <v>0</v>
      </c>
      <c r="AR707" s="186">
        <f t="shared" si="376"/>
        <v>0</v>
      </c>
      <c r="AS707" s="186">
        <f t="shared" si="362"/>
        <v>0</v>
      </c>
      <c r="AT707" s="186">
        <f t="shared" si="363"/>
        <v>0</v>
      </c>
      <c r="AU707" s="186">
        <f t="shared" si="364"/>
        <v>0</v>
      </c>
      <c r="AV707" s="186">
        <f t="shared" si="365"/>
        <v>0</v>
      </c>
      <c r="AW707" s="186">
        <f t="shared" si="366"/>
        <v>0</v>
      </c>
      <c r="AX707" s="186">
        <f t="shared" si="367"/>
        <v>0</v>
      </c>
      <c r="AY707" s="186">
        <f t="shared" si="368"/>
        <v>0</v>
      </c>
      <c r="AZ707" s="186">
        <f t="shared" si="369"/>
        <v>0</v>
      </c>
      <c r="BA707" s="186">
        <f t="shared" si="370"/>
        <v>0</v>
      </c>
      <c r="BB707" s="186">
        <f t="shared" si="371"/>
        <v>0</v>
      </c>
      <c r="BC707" s="186">
        <f t="shared" si="372"/>
        <v>0</v>
      </c>
    </row>
    <row r="708" spans="2:55" x14ac:dyDescent="0.3">
      <c r="B708" s="25"/>
      <c r="C708" s="34"/>
      <c r="D708" s="34"/>
      <c r="E708" s="34"/>
      <c r="F708" s="30"/>
      <c r="G708" s="34"/>
      <c r="H708" s="34"/>
      <c r="I708" s="11"/>
      <c r="J708" s="115"/>
      <c r="K708" s="115"/>
      <c r="L708" s="33"/>
      <c r="M708" s="170"/>
      <c r="N708" s="171"/>
      <c r="O708" s="171"/>
      <c r="P708" s="149">
        <f t="shared" si="373"/>
        <v>0</v>
      </c>
      <c r="Q708" s="147"/>
      <c r="R708" s="147"/>
      <c r="S708" s="147"/>
      <c r="T708" s="147"/>
      <c r="U708" s="147"/>
      <c r="V708" s="148"/>
      <c r="W708" s="149"/>
      <c r="X708" s="192"/>
      <c r="Y708" s="193"/>
      <c r="Z708" s="163"/>
      <c r="AA708" s="163"/>
      <c r="AB708" s="163"/>
      <c r="AC708" s="163"/>
      <c r="AD708" s="163"/>
      <c r="AE708" s="163"/>
      <c r="AF708" s="163"/>
      <c r="AG708" s="163"/>
      <c r="AH708" s="163"/>
      <c r="AI708" s="163"/>
      <c r="AJ708" s="163"/>
      <c r="AK708" s="163"/>
      <c r="AL708" s="154"/>
      <c r="AM708" s="47"/>
      <c r="AN708" s="149">
        <f t="shared" si="361"/>
        <v>0</v>
      </c>
      <c r="AP708" s="185">
        <f t="shared" si="374"/>
        <v>0</v>
      </c>
      <c r="AQ708" s="185">
        <f t="shared" si="375"/>
        <v>0</v>
      </c>
      <c r="AR708" s="186">
        <f t="shared" si="376"/>
        <v>0</v>
      </c>
      <c r="AS708" s="186">
        <f t="shared" si="362"/>
        <v>0</v>
      </c>
      <c r="AT708" s="186">
        <f t="shared" si="363"/>
        <v>0</v>
      </c>
      <c r="AU708" s="186">
        <f t="shared" si="364"/>
        <v>0</v>
      </c>
      <c r="AV708" s="186">
        <f t="shared" si="365"/>
        <v>0</v>
      </c>
      <c r="AW708" s="186">
        <f t="shared" si="366"/>
        <v>0</v>
      </c>
      <c r="AX708" s="186">
        <f t="shared" si="367"/>
        <v>0</v>
      </c>
      <c r="AY708" s="186">
        <f t="shared" si="368"/>
        <v>0</v>
      </c>
      <c r="AZ708" s="186">
        <f t="shared" si="369"/>
        <v>0</v>
      </c>
      <c r="BA708" s="186">
        <f t="shared" si="370"/>
        <v>0</v>
      </c>
      <c r="BB708" s="186">
        <f t="shared" si="371"/>
        <v>0</v>
      </c>
      <c r="BC708" s="186">
        <f t="shared" si="372"/>
        <v>0</v>
      </c>
    </row>
    <row r="709" spans="2:55" x14ac:dyDescent="0.3">
      <c r="B709" s="24"/>
      <c r="C709" s="34"/>
      <c r="D709" s="34"/>
      <c r="E709" s="34"/>
      <c r="F709" s="30"/>
      <c r="G709" s="34"/>
      <c r="H709" s="34"/>
      <c r="I709" s="11"/>
      <c r="J709" s="115"/>
      <c r="K709" s="115"/>
      <c r="L709" s="33"/>
      <c r="M709" s="170"/>
      <c r="N709" s="171"/>
      <c r="O709" s="171"/>
      <c r="P709" s="149">
        <f t="shared" si="373"/>
        <v>0</v>
      </c>
      <c r="Q709" s="147"/>
      <c r="R709" s="147"/>
      <c r="S709" s="147"/>
      <c r="T709" s="147"/>
      <c r="U709" s="147"/>
      <c r="V709" s="148"/>
      <c r="W709" s="149"/>
      <c r="X709" s="192"/>
      <c r="Y709" s="193"/>
      <c r="Z709" s="163"/>
      <c r="AA709" s="163"/>
      <c r="AB709" s="163"/>
      <c r="AC709" s="163"/>
      <c r="AD709" s="163"/>
      <c r="AE709" s="163"/>
      <c r="AF709" s="163"/>
      <c r="AG709" s="163"/>
      <c r="AH709" s="163"/>
      <c r="AI709" s="163"/>
      <c r="AJ709" s="163"/>
      <c r="AK709" s="163"/>
      <c r="AL709" s="154"/>
      <c r="AM709" s="47"/>
      <c r="AN709" s="149">
        <f t="shared" si="361"/>
        <v>0</v>
      </c>
      <c r="AP709" s="185">
        <f t="shared" si="374"/>
        <v>0</v>
      </c>
      <c r="AQ709" s="185">
        <f t="shared" si="375"/>
        <v>0</v>
      </c>
      <c r="AR709" s="186">
        <f t="shared" si="376"/>
        <v>0</v>
      </c>
      <c r="AS709" s="186">
        <f t="shared" si="362"/>
        <v>0</v>
      </c>
      <c r="AT709" s="186">
        <f t="shared" si="363"/>
        <v>0</v>
      </c>
      <c r="AU709" s="186">
        <f t="shared" si="364"/>
        <v>0</v>
      </c>
      <c r="AV709" s="186">
        <f t="shared" si="365"/>
        <v>0</v>
      </c>
      <c r="AW709" s="186">
        <f t="shared" si="366"/>
        <v>0</v>
      </c>
      <c r="AX709" s="186">
        <f t="shared" si="367"/>
        <v>0</v>
      </c>
      <c r="AY709" s="186">
        <f t="shared" si="368"/>
        <v>0</v>
      </c>
      <c r="AZ709" s="186">
        <f t="shared" si="369"/>
        <v>0</v>
      </c>
      <c r="BA709" s="186">
        <f t="shared" si="370"/>
        <v>0</v>
      </c>
      <c r="BB709" s="186">
        <f t="shared" si="371"/>
        <v>0</v>
      </c>
      <c r="BC709" s="186">
        <f t="shared" si="372"/>
        <v>0</v>
      </c>
    </row>
    <row r="710" spans="2:55" x14ac:dyDescent="0.3">
      <c r="B710" s="25"/>
      <c r="C710" s="34"/>
      <c r="D710" s="34"/>
      <c r="E710" s="34"/>
      <c r="F710" s="30"/>
      <c r="G710" s="34"/>
      <c r="H710" s="34"/>
      <c r="I710" s="11"/>
      <c r="J710" s="115"/>
      <c r="K710" s="115"/>
      <c r="L710" s="33"/>
      <c r="M710" s="170"/>
      <c r="N710" s="171"/>
      <c r="O710" s="171"/>
      <c r="P710" s="149">
        <f t="shared" si="373"/>
        <v>0</v>
      </c>
      <c r="Q710" s="147"/>
      <c r="R710" s="147"/>
      <c r="S710" s="147"/>
      <c r="T710" s="147"/>
      <c r="U710" s="147"/>
      <c r="V710" s="148"/>
      <c r="W710" s="149"/>
      <c r="X710" s="192"/>
      <c r="Y710" s="193"/>
      <c r="Z710" s="163"/>
      <c r="AA710" s="163"/>
      <c r="AB710" s="163"/>
      <c r="AC710" s="163"/>
      <c r="AD710" s="163"/>
      <c r="AE710" s="163"/>
      <c r="AF710" s="163"/>
      <c r="AG710" s="163"/>
      <c r="AH710" s="163"/>
      <c r="AI710" s="163"/>
      <c r="AJ710" s="163"/>
      <c r="AK710" s="163"/>
      <c r="AL710" s="154"/>
      <c r="AM710" s="47"/>
      <c r="AN710" s="149">
        <f t="shared" si="361"/>
        <v>0</v>
      </c>
      <c r="AP710" s="185">
        <f t="shared" si="374"/>
        <v>0</v>
      </c>
      <c r="AQ710" s="185">
        <f t="shared" si="375"/>
        <v>0</v>
      </c>
      <c r="AR710" s="186">
        <f t="shared" si="376"/>
        <v>0</v>
      </c>
      <c r="AS710" s="186">
        <f t="shared" si="362"/>
        <v>0</v>
      </c>
      <c r="AT710" s="186">
        <f t="shared" si="363"/>
        <v>0</v>
      </c>
      <c r="AU710" s="186">
        <f t="shared" si="364"/>
        <v>0</v>
      </c>
      <c r="AV710" s="186">
        <f t="shared" si="365"/>
        <v>0</v>
      </c>
      <c r="AW710" s="186">
        <f t="shared" si="366"/>
        <v>0</v>
      </c>
      <c r="AX710" s="186">
        <f t="shared" si="367"/>
        <v>0</v>
      </c>
      <c r="AY710" s="186">
        <f t="shared" si="368"/>
        <v>0</v>
      </c>
      <c r="AZ710" s="186">
        <f t="shared" si="369"/>
        <v>0</v>
      </c>
      <c r="BA710" s="186">
        <f t="shared" si="370"/>
        <v>0</v>
      </c>
      <c r="BB710" s="186">
        <f t="shared" si="371"/>
        <v>0</v>
      </c>
      <c r="BC710" s="186">
        <f t="shared" si="372"/>
        <v>0</v>
      </c>
    </row>
    <row r="711" spans="2:55" x14ac:dyDescent="0.3">
      <c r="B711" s="25"/>
      <c r="C711" s="34"/>
      <c r="D711" s="34"/>
      <c r="E711" s="34"/>
      <c r="F711" s="30"/>
      <c r="G711" s="34"/>
      <c r="H711" s="34"/>
      <c r="I711" s="11"/>
      <c r="J711" s="117"/>
      <c r="K711" s="117"/>
      <c r="L711" s="36"/>
      <c r="M711" s="228"/>
      <c r="N711" s="171"/>
      <c r="O711" s="171"/>
      <c r="P711" s="149">
        <f t="shared" si="373"/>
        <v>0</v>
      </c>
      <c r="Q711" s="147"/>
      <c r="R711" s="147"/>
      <c r="S711" s="147"/>
      <c r="T711" s="147"/>
      <c r="U711" s="147"/>
      <c r="V711" s="148"/>
      <c r="W711" s="149"/>
      <c r="X711" s="197"/>
      <c r="Y711" s="198"/>
      <c r="Z711" s="199"/>
      <c r="AA711" s="199"/>
      <c r="AB711" s="199"/>
      <c r="AC711" s="199"/>
      <c r="AD711" s="199"/>
      <c r="AE711" s="199"/>
      <c r="AF711" s="199"/>
      <c r="AG711" s="199"/>
      <c r="AH711" s="199"/>
      <c r="AI711" s="199"/>
      <c r="AJ711" s="199"/>
      <c r="AK711" s="199"/>
      <c r="AL711" s="154"/>
      <c r="AM711" s="49"/>
      <c r="AN711" s="149">
        <f t="shared" si="361"/>
        <v>0</v>
      </c>
      <c r="AP711" s="185">
        <f t="shared" si="374"/>
        <v>0</v>
      </c>
      <c r="AQ711" s="185">
        <f t="shared" si="375"/>
        <v>0</v>
      </c>
      <c r="AR711" s="186">
        <f t="shared" si="376"/>
        <v>0</v>
      </c>
      <c r="AS711" s="186">
        <f t="shared" si="362"/>
        <v>0</v>
      </c>
      <c r="AT711" s="186">
        <f t="shared" si="363"/>
        <v>0</v>
      </c>
      <c r="AU711" s="186">
        <f t="shared" si="364"/>
        <v>0</v>
      </c>
      <c r="AV711" s="186">
        <f t="shared" si="365"/>
        <v>0</v>
      </c>
      <c r="AW711" s="186">
        <f t="shared" si="366"/>
        <v>0</v>
      </c>
      <c r="AX711" s="186">
        <f t="shared" si="367"/>
        <v>0</v>
      </c>
      <c r="AY711" s="186">
        <f t="shared" si="368"/>
        <v>0</v>
      </c>
      <c r="AZ711" s="186">
        <f t="shared" si="369"/>
        <v>0</v>
      </c>
      <c r="BA711" s="186">
        <f t="shared" si="370"/>
        <v>0</v>
      </c>
      <c r="BB711" s="186">
        <f t="shared" si="371"/>
        <v>0</v>
      </c>
      <c r="BC711" s="186">
        <f t="shared" si="372"/>
        <v>0</v>
      </c>
    </row>
    <row r="712" spans="2:55" x14ac:dyDescent="0.3">
      <c r="B712" s="24"/>
      <c r="C712" s="34"/>
      <c r="D712" s="34"/>
      <c r="E712" s="34"/>
      <c r="F712" s="30"/>
      <c r="G712" s="34"/>
      <c r="H712" s="34"/>
      <c r="I712" s="11"/>
      <c r="J712" s="115"/>
      <c r="K712" s="115"/>
      <c r="L712" s="33"/>
      <c r="M712" s="170"/>
      <c r="N712" s="171"/>
      <c r="O712" s="171"/>
      <c r="P712" s="149">
        <f t="shared" si="373"/>
        <v>0</v>
      </c>
      <c r="Q712" s="147"/>
      <c r="R712" s="147"/>
      <c r="S712" s="147"/>
      <c r="T712" s="147"/>
      <c r="U712" s="147"/>
      <c r="V712" s="148"/>
      <c r="W712" s="149"/>
      <c r="X712" s="192"/>
      <c r="Y712" s="193"/>
      <c r="Z712" s="163"/>
      <c r="AA712" s="163"/>
      <c r="AB712" s="163"/>
      <c r="AC712" s="163"/>
      <c r="AD712" s="163"/>
      <c r="AE712" s="163"/>
      <c r="AF712" s="163"/>
      <c r="AG712" s="163"/>
      <c r="AH712" s="163"/>
      <c r="AI712" s="163"/>
      <c r="AJ712" s="163"/>
      <c r="AK712" s="163"/>
      <c r="AL712" s="154"/>
      <c r="AM712" s="47"/>
      <c r="AN712" s="149">
        <f t="shared" si="361"/>
        <v>0</v>
      </c>
      <c r="AP712" s="185">
        <f t="shared" si="374"/>
        <v>0</v>
      </c>
      <c r="AQ712" s="185">
        <f t="shared" si="375"/>
        <v>0</v>
      </c>
      <c r="AR712" s="186">
        <f t="shared" si="376"/>
        <v>0</v>
      </c>
      <c r="AS712" s="186">
        <f t="shared" si="362"/>
        <v>0</v>
      </c>
      <c r="AT712" s="186">
        <f t="shared" si="363"/>
        <v>0</v>
      </c>
      <c r="AU712" s="186">
        <f t="shared" si="364"/>
        <v>0</v>
      </c>
      <c r="AV712" s="186">
        <f t="shared" si="365"/>
        <v>0</v>
      </c>
      <c r="AW712" s="186">
        <f t="shared" si="366"/>
        <v>0</v>
      </c>
      <c r="AX712" s="186">
        <f t="shared" si="367"/>
        <v>0</v>
      </c>
      <c r="AY712" s="186">
        <f t="shared" si="368"/>
        <v>0</v>
      </c>
      <c r="AZ712" s="186">
        <f t="shared" si="369"/>
        <v>0</v>
      </c>
      <c r="BA712" s="186">
        <f t="shared" si="370"/>
        <v>0</v>
      </c>
      <c r="BB712" s="186">
        <f t="shared" si="371"/>
        <v>0</v>
      </c>
      <c r="BC712" s="186">
        <f t="shared" si="372"/>
        <v>0</v>
      </c>
    </row>
    <row r="713" spans="2:55" x14ac:dyDescent="0.3">
      <c r="M713" s="235"/>
      <c r="N713" s="236"/>
      <c r="O713" s="236"/>
      <c r="P713" s="152"/>
      <c r="Q713" s="152"/>
      <c r="R713" s="152"/>
      <c r="S713" s="152"/>
      <c r="T713" s="152"/>
      <c r="U713" s="152"/>
      <c r="V713" s="152"/>
      <c r="W713" s="152"/>
      <c r="X713" s="213"/>
      <c r="Y713" s="214"/>
      <c r="Z713" s="215"/>
      <c r="AA713" s="216"/>
      <c r="AB713" s="216"/>
      <c r="AC713" s="213"/>
      <c r="AD713" s="213"/>
      <c r="AE713" s="213"/>
      <c r="AF713" s="213"/>
      <c r="AG713" s="213"/>
      <c r="AH713" s="213"/>
      <c r="AI713" s="213"/>
      <c r="AJ713" s="213"/>
      <c r="AK713" s="213"/>
      <c r="AN713" s="18"/>
    </row>
    <row r="714" spans="2:55" x14ac:dyDescent="0.3">
      <c r="M714" s="17"/>
      <c r="N714" s="18"/>
      <c r="O714" s="18"/>
      <c r="P714" s="152"/>
      <c r="Q714" s="152"/>
      <c r="R714" s="152"/>
      <c r="S714" s="152"/>
      <c r="T714" s="152"/>
      <c r="U714" s="152"/>
      <c r="V714" s="152"/>
      <c r="W714" s="152"/>
      <c r="X714" s="213"/>
      <c r="Y714" s="214"/>
      <c r="Z714" s="215"/>
      <c r="AA714" s="216"/>
      <c r="AB714" s="216"/>
      <c r="AC714" s="213"/>
      <c r="AD714" s="213"/>
      <c r="AE714" s="213"/>
      <c r="AF714" s="213"/>
      <c r="AG714" s="213"/>
      <c r="AH714" s="213"/>
      <c r="AI714" s="213"/>
      <c r="AJ714" s="213"/>
      <c r="AK714" s="213"/>
      <c r="AN714" s="18"/>
    </row>
    <row r="715" spans="2:55" x14ac:dyDescent="0.3">
      <c r="M715" s="17"/>
      <c r="N715" s="18"/>
      <c r="O715" s="18"/>
      <c r="P715" s="152"/>
      <c r="Q715" s="152"/>
      <c r="R715" s="152"/>
      <c r="S715" s="152"/>
      <c r="T715" s="152"/>
      <c r="U715" s="152"/>
      <c r="V715" s="152"/>
      <c r="W715" s="152"/>
      <c r="X715" s="213"/>
      <c r="Y715" s="214"/>
      <c r="Z715" s="215"/>
      <c r="AA715" s="216"/>
      <c r="AB715" s="216"/>
      <c r="AC715" s="213"/>
      <c r="AD715" s="213"/>
      <c r="AE715" s="213"/>
      <c r="AF715" s="213"/>
      <c r="AG715" s="213"/>
      <c r="AH715" s="213"/>
      <c r="AI715" s="213"/>
      <c r="AJ715" s="213"/>
      <c r="AK715" s="213"/>
      <c r="AN715" s="18"/>
    </row>
    <row r="716" spans="2:55" x14ac:dyDescent="0.3">
      <c r="M716" s="17"/>
      <c r="N716" s="18"/>
      <c r="O716" s="18"/>
      <c r="P716" s="152"/>
      <c r="Q716" s="152"/>
      <c r="R716" s="152"/>
      <c r="S716" s="152"/>
      <c r="T716" s="152"/>
      <c r="U716" s="152"/>
      <c r="V716" s="152"/>
      <c r="W716" s="152"/>
      <c r="X716" s="213"/>
      <c r="Y716" s="214"/>
      <c r="Z716" s="215"/>
      <c r="AA716" s="216"/>
      <c r="AB716" s="216"/>
      <c r="AC716" s="213"/>
      <c r="AD716" s="213"/>
      <c r="AE716" s="213"/>
      <c r="AF716" s="213"/>
      <c r="AG716" s="213"/>
      <c r="AH716" s="213"/>
      <c r="AI716" s="213"/>
      <c r="AJ716" s="213"/>
      <c r="AK716" s="213"/>
      <c r="AN716" s="18"/>
    </row>
    <row r="717" spans="2:55" x14ac:dyDescent="0.3">
      <c r="M717" s="17"/>
      <c r="N717" s="18"/>
      <c r="O717" s="18"/>
      <c r="P717" s="152"/>
      <c r="Q717" s="152"/>
      <c r="R717" s="152"/>
      <c r="S717" s="152"/>
      <c r="T717" s="152"/>
      <c r="U717" s="152"/>
      <c r="V717" s="152"/>
      <c r="W717" s="152"/>
      <c r="X717" s="213"/>
      <c r="Y717" s="214"/>
      <c r="Z717" s="215"/>
      <c r="AA717" s="216"/>
      <c r="AB717" s="216"/>
      <c r="AC717" s="213"/>
      <c r="AD717" s="213"/>
      <c r="AE717" s="213"/>
      <c r="AF717" s="213"/>
      <c r="AG717" s="213"/>
      <c r="AH717" s="213"/>
      <c r="AI717" s="213"/>
      <c r="AJ717" s="213"/>
      <c r="AK717" s="213"/>
      <c r="AN717" s="18"/>
    </row>
    <row r="718" spans="2:55" x14ac:dyDescent="0.3">
      <c r="M718" s="17"/>
      <c r="N718" s="18"/>
      <c r="O718" s="18"/>
      <c r="P718" s="152"/>
      <c r="Q718" s="152"/>
      <c r="R718" s="152"/>
      <c r="S718" s="152"/>
      <c r="T718" s="152"/>
      <c r="U718" s="152"/>
      <c r="V718" s="152"/>
      <c r="W718" s="152"/>
      <c r="X718" s="213"/>
      <c r="Y718" s="214"/>
      <c r="Z718" s="215"/>
      <c r="AA718" s="216"/>
      <c r="AB718" s="216"/>
      <c r="AC718" s="213"/>
      <c r="AD718" s="213"/>
      <c r="AE718" s="213"/>
      <c r="AF718" s="213"/>
      <c r="AG718" s="213"/>
      <c r="AH718" s="213"/>
      <c r="AI718" s="213"/>
      <c r="AJ718" s="213"/>
      <c r="AK718" s="213"/>
      <c r="AN718" s="18"/>
    </row>
    <row r="719" spans="2:55" x14ac:dyDescent="0.3">
      <c r="M719" s="17"/>
      <c r="N719" s="18"/>
      <c r="O719" s="18"/>
      <c r="P719" s="152"/>
      <c r="Q719" s="152"/>
      <c r="R719" s="152"/>
      <c r="S719" s="152"/>
      <c r="T719" s="152"/>
      <c r="U719" s="152"/>
      <c r="V719" s="152"/>
      <c r="W719" s="152"/>
      <c r="X719" s="213"/>
      <c r="Y719" s="214"/>
      <c r="Z719" s="215"/>
      <c r="AA719" s="216"/>
      <c r="AB719" s="216"/>
      <c r="AC719" s="213"/>
      <c r="AD719" s="213"/>
      <c r="AE719" s="213"/>
      <c r="AF719" s="213"/>
      <c r="AG719" s="213"/>
      <c r="AH719" s="213"/>
      <c r="AI719" s="213"/>
      <c r="AJ719" s="213"/>
      <c r="AK719" s="213"/>
      <c r="AN719" s="18"/>
    </row>
    <row r="720" spans="2:55" x14ac:dyDescent="0.3">
      <c r="M720" s="17"/>
      <c r="N720" s="18"/>
      <c r="O720" s="18"/>
      <c r="P720" s="152"/>
      <c r="Q720" s="152"/>
      <c r="R720" s="152"/>
      <c r="S720" s="152"/>
      <c r="T720" s="152"/>
      <c r="U720" s="152"/>
      <c r="V720" s="152"/>
      <c r="W720" s="152"/>
      <c r="X720" s="213"/>
      <c r="Y720" s="214"/>
      <c r="Z720" s="215"/>
      <c r="AA720" s="216"/>
      <c r="AB720" s="216"/>
      <c r="AC720" s="213"/>
      <c r="AD720" s="213"/>
      <c r="AE720" s="213"/>
      <c r="AF720" s="213"/>
      <c r="AG720" s="213"/>
      <c r="AH720" s="213"/>
      <c r="AI720" s="213"/>
      <c r="AJ720" s="213"/>
      <c r="AK720" s="213"/>
      <c r="AN720" s="18"/>
    </row>
    <row r="721" spans="13:40" x14ac:dyDescent="0.3">
      <c r="M721" s="17"/>
      <c r="N721" s="18"/>
      <c r="O721" s="18"/>
      <c r="P721" s="152"/>
      <c r="Q721" s="152"/>
      <c r="R721" s="152"/>
      <c r="S721" s="152"/>
      <c r="T721" s="152"/>
      <c r="U721" s="152"/>
      <c r="V721" s="152"/>
      <c r="W721" s="152"/>
      <c r="X721" s="213"/>
      <c r="Y721" s="214"/>
      <c r="Z721" s="215"/>
      <c r="AA721" s="216"/>
      <c r="AB721" s="216"/>
      <c r="AC721" s="213"/>
      <c r="AD721" s="213"/>
      <c r="AE721" s="213"/>
      <c r="AF721" s="213"/>
      <c r="AG721" s="213"/>
      <c r="AH721" s="213"/>
      <c r="AI721" s="213"/>
      <c r="AJ721" s="213"/>
      <c r="AK721" s="213"/>
      <c r="AN721" s="18"/>
    </row>
    <row r="722" spans="13:40" x14ac:dyDescent="0.3">
      <c r="M722" s="17"/>
      <c r="N722" s="18"/>
      <c r="O722" s="18"/>
      <c r="P722" s="152"/>
      <c r="Q722" s="152"/>
      <c r="R722" s="152"/>
      <c r="S722" s="152"/>
      <c r="T722" s="152"/>
      <c r="U722" s="152"/>
      <c r="V722" s="152"/>
      <c r="W722" s="152"/>
      <c r="X722" s="213"/>
      <c r="Y722" s="214"/>
      <c r="Z722" s="215"/>
      <c r="AA722" s="216"/>
      <c r="AB722" s="216"/>
      <c r="AC722" s="213"/>
      <c r="AD722" s="213"/>
      <c r="AE722" s="213"/>
      <c r="AF722" s="213"/>
      <c r="AG722" s="213"/>
      <c r="AH722" s="213"/>
      <c r="AI722" s="213"/>
      <c r="AJ722" s="213"/>
      <c r="AK722" s="213"/>
      <c r="AN722" s="18"/>
    </row>
    <row r="723" spans="13:40" x14ac:dyDescent="0.3">
      <c r="M723" s="17"/>
      <c r="N723" s="18"/>
      <c r="O723" s="18"/>
      <c r="P723" s="152"/>
      <c r="Q723" s="152"/>
      <c r="R723" s="152"/>
      <c r="S723" s="152"/>
      <c r="T723" s="152"/>
      <c r="U723" s="152"/>
      <c r="V723" s="152"/>
      <c r="W723" s="152"/>
      <c r="X723" s="213"/>
      <c r="Y723" s="214"/>
      <c r="Z723" s="215"/>
      <c r="AA723" s="216"/>
      <c r="AB723" s="216"/>
      <c r="AC723" s="213"/>
      <c r="AD723" s="213"/>
      <c r="AE723" s="213"/>
      <c r="AF723" s="213"/>
      <c r="AG723" s="213"/>
      <c r="AH723" s="213"/>
      <c r="AI723" s="213"/>
      <c r="AJ723" s="213"/>
      <c r="AK723" s="213"/>
      <c r="AN723" s="18"/>
    </row>
    <row r="724" spans="13:40" x14ac:dyDescent="0.3">
      <c r="M724" s="17"/>
      <c r="N724" s="18"/>
      <c r="O724" s="18"/>
      <c r="P724" s="152"/>
      <c r="Q724" s="152"/>
      <c r="R724" s="152"/>
      <c r="S724" s="152"/>
      <c r="T724" s="152"/>
      <c r="U724" s="152"/>
      <c r="V724" s="152"/>
      <c r="W724" s="152"/>
      <c r="X724" s="213"/>
      <c r="Y724" s="214"/>
      <c r="Z724" s="215"/>
      <c r="AA724" s="216"/>
      <c r="AB724" s="216"/>
      <c r="AC724" s="213"/>
      <c r="AD724" s="213"/>
      <c r="AE724" s="213"/>
      <c r="AF724" s="213"/>
      <c r="AG724" s="213"/>
      <c r="AH724" s="213"/>
      <c r="AI724" s="213"/>
      <c r="AJ724" s="213"/>
      <c r="AK724" s="213"/>
      <c r="AN724" s="18"/>
    </row>
    <row r="725" spans="13:40" x14ac:dyDescent="0.3">
      <c r="M725" s="17"/>
      <c r="N725" s="18"/>
      <c r="O725" s="18"/>
      <c r="P725" s="152"/>
      <c r="Q725" s="152"/>
      <c r="R725" s="152"/>
      <c r="S725" s="152"/>
      <c r="T725" s="152"/>
      <c r="U725" s="152"/>
      <c r="V725" s="152"/>
      <c r="W725" s="152"/>
      <c r="X725" s="213"/>
      <c r="Y725" s="214"/>
      <c r="Z725" s="215"/>
      <c r="AA725" s="216"/>
      <c r="AB725" s="216"/>
      <c r="AC725" s="213"/>
      <c r="AD725" s="213"/>
      <c r="AE725" s="213"/>
      <c r="AF725" s="213"/>
      <c r="AG725" s="213"/>
      <c r="AH725" s="213"/>
      <c r="AI725" s="213"/>
      <c r="AJ725" s="213"/>
      <c r="AK725" s="213"/>
      <c r="AN725" s="18"/>
    </row>
    <row r="726" spans="13:40" x14ac:dyDescent="0.3">
      <c r="M726" s="17"/>
      <c r="N726" s="18"/>
      <c r="O726" s="18"/>
      <c r="P726" s="152"/>
      <c r="Q726" s="152"/>
      <c r="R726" s="152"/>
      <c r="S726" s="152"/>
      <c r="T726" s="152"/>
      <c r="U726" s="152"/>
      <c r="V726" s="152"/>
      <c r="W726" s="152"/>
      <c r="X726" s="213"/>
      <c r="Y726" s="214"/>
      <c r="Z726" s="215"/>
      <c r="AA726" s="216"/>
      <c r="AB726" s="216"/>
      <c r="AC726" s="213"/>
      <c r="AD726" s="213"/>
      <c r="AE726" s="213"/>
      <c r="AF726" s="213"/>
      <c r="AG726" s="213"/>
      <c r="AH726" s="213"/>
      <c r="AI726" s="213"/>
      <c r="AJ726" s="213"/>
      <c r="AK726" s="213"/>
      <c r="AN726" s="18"/>
    </row>
    <row r="727" spans="13:40" x14ac:dyDescent="0.3">
      <c r="M727" s="17"/>
      <c r="N727" s="18"/>
      <c r="O727" s="18"/>
      <c r="P727" s="152"/>
      <c r="Q727" s="152"/>
      <c r="R727" s="152"/>
      <c r="S727" s="152"/>
      <c r="T727" s="152"/>
      <c r="U727" s="152"/>
      <c r="V727" s="152"/>
      <c r="W727" s="152"/>
      <c r="X727" s="213"/>
      <c r="Y727" s="214"/>
      <c r="Z727" s="215"/>
      <c r="AA727" s="216"/>
      <c r="AB727" s="216"/>
      <c r="AC727" s="213"/>
      <c r="AD727" s="213"/>
      <c r="AE727" s="213"/>
      <c r="AF727" s="213"/>
      <c r="AG727" s="213"/>
      <c r="AH727" s="213"/>
      <c r="AI727" s="213"/>
      <c r="AJ727" s="213"/>
      <c r="AK727" s="213"/>
      <c r="AN727" s="18"/>
    </row>
    <row r="728" spans="13:40" x14ac:dyDescent="0.3">
      <c r="M728" s="17"/>
      <c r="N728" s="18"/>
      <c r="O728" s="18"/>
      <c r="P728" s="152"/>
      <c r="Q728" s="152"/>
      <c r="R728" s="152"/>
      <c r="S728" s="152"/>
      <c r="T728" s="152"/>
      <c r="U728" s="152"/>
      <c r="V728" s="152"/>
      <c r="W728" s="152"/>
      <c r="X728" s="213"/>
      <c r="Y728" s="214"/>
      <c r="Z728" s="215"/>
      <c r="AA728" s="216"/>
      <c r="AB728" s="216"/>
      <c r="AC728" s="213"/>
      <c r="AD728" s="213"/>
      <c r="AE728" s="213"/>
      <c r="AF728" s="213"/>
      <c r="AG728" s="213"/>
      <c r="AH728" s="213"/>
      <c r="AI728" s="213"/>
      <c r="AJ728" s="213"/>
      <c r="AK728" s="213"/>
      <c r="AN728" s="18"/>
    </row>
    <row r="729" spans="13:40" x14ac:dyDescent="0.3">
      <c r="M729" s="17"/>
      <c r="N729" s="18"/>
      <c r="O729" s="18"/>
      <c r="P729" s="152"/>
      <c r="Q729" s="152"/>
      <c r="R729" s="152"/>
      <c r="S729" s="152"/>
      <c r="T729" s="152"/>
      <c r="U729" s="152"/>
      <c r="V729" s="152"/>
      <c r="W729" s="152"/>
      <c r="X729" s="213"/>
      <c r="Y729" s="214"/>
      <c r="Z729" s="215"/>
      <c r="AA729" s="216"/>
      <c r="AB729" s="216"/>
      <c r="AC729" s="213"/>
      <c r="AD729" s="213"/>
      <c r="AE729" s="213"/>
      <c r="AF729" s="213"/>
      <c r="AG729" s="213"/>
      <c r="AH729" s="213"/>
      <c r="AI729" s="213"/>
      <c r="AJ729" s="213"/>
      <c r="AK729" s="213"/>
      <c r="AN729" s="18"/>
    </row>
    <row r="730" spans="13:40" x14ac:dyDescent="0.3">
      <c r="M730" s="17"/>
      <c r="N730" s="18"/>
      <c r="O730" s="18"/>
      <c r="P730" s="152"/>
      <c r="Q730" s="152"/>
      <c r="R730" s="152"/>
      <c r="S730" s="152"/>
      <c r="T730" s="152"/>
      <c r="U730" s="152"/>
      <c r="V730" s="152"/>
      <c r="W730" s="152"/>
      <c r="X730" s="213"/>
      <c r="Y730" s="214"/>
      <c r="Z730" s="215"/>
      <c r="AA730" s="216"/>
      <c r="AB730" s="216"/>
      <c r="AC730" s="213"/>
      <c r="AD730" s="213"/>
      <c r="AE730" s="213"/>
      <c r="AF730" s="213"/>
      <c r="AG730" s="213"/>
      <c r="AH730" s="213"/>
      <c r="AI730" s="213"/>
      <c r="AJ730" s="213"/>
      <c r="AK730" s="213"/>
      <c r="AN730" s="18"/>
    </row>
    <row r="731" spans="13:40" x14ac:dyDescent="0.3">
      <c r="M731" s="17"/>
      <c r="N731" s="18"/>
      <c r="O731" s="18"/>
      <c r="P731" s="152"/>
      <c r="Q731" s="152"/>
      <c r="R731" s="152"/>
      <c r="S731" s="152"/>
      <c r="T731" s="152"/>
      <c r="U731" s="152"/>
      <c r="V731" s="152"/>
      <c r="W731" s="152"/>
      <c r="X731" s="213"/>
      <c r="Y731" s="214"/>
      <c r="Z731" s="215"/>
      <c r="AA731" s="216"/>
      <c r="AB731" s="216"/>
      <c r="AC731" s="213"/>
      <c r="AD731" s="213"/>
      <c r="AE731" s="213"/>
      <c r="AF731" s="213"/>
      <c r="AG731" s="213"/>
      <c r="AH731" s="213"/>
      <c r="AI731" s="213"/>
      <c r="AJ731" s="213"/>
      <c r="AK731" s="213"/>
      <c r="AN731" s="18"/>
    </row>
    <row r="732" spans="13:40" x14ac:dyDescent="0.3">
      <c r="M732" s="17"/>
      <c r="N732" s="18"/>
      <c r="O732" s="18"/>
      <c r="P732" s="152"/>
      <c r="Q732" s="152"/>
      <c r="R732" s="152"/>
      <c r="S732" s="152"/>
      <c r="T732" s="152"/>
      <c r="U732" s="152"/>
      <c r="V732" s="152"/>
      <c r="W732" s="152"/>
      <c r="X732" s="213"/>
      <c r="Y732" s="214"/>
      <c r="Z732" s="215"/>
      <c r="AA732" s="216"/>
      <c r="AB732" s="216"/>
      <c r="AC732" s="213"/>
      <c r="AD732" s="213"/>
      <c r="AE732" s="213"/>
      <c r="AF732" s="213"/>
      <c r="AG732" s="213"/>
      <c r="AH732" s="213"/>
      <c r="AI732" s="213"/>
      <c r="AJ732" s="213"/>
      <c r="AK732" s="213"/>
      <c r="AN732" s="18"/>
    </row>
    <row r="733" spans="13:40" x14ac:dyDescent="0.3">
      <c r="M733" s="17"/>
      <c r="N733" s="18"/>
      <c r="O733" s="18"/>
      <c r="P733" s="152"/>
      <c r="Q733" s="152"/>
      <c r="R733" s="152"/>
      <c r="S733" s="152"/>
      <c r="T733" s="152"/>
      <c r="U733" s="152"/>
      <c r="V733" s="152"/>
      <c r="W733" s="152"/>
      <c r="X733" s="213"/>
      <c r="Y733" s="214"/>
      <c r="Z733" s="215"/>
      <c r="AA733" s="216"/>
      <c r="AB733" s="216"/>
      <c r="AC733" s="213"/>
      <c r="AD733" s="213"/>
      <c r="AE733" s="213"/>
      <c r="AF733" s="213"/>
      <c r="AG733" s="213"/>
      <c r="AH733" s="213"/>
      <c r="AI733" s="213"/>
      <c r="AJ733" s="213"/>
      <c r="AK733" s="213"/>
      <c r="AN733" s="18"/>
    </row>
    <row r="734" spans="13:40" x14ac:dyDescent="0.3">
      <c r="M734" s="17"/>
      <c r="N734" s="18"/>
      <c r="O734" s="18"/>
      <c r="P734" s="152"/>
      <c r="Q734" s="152"/>
      <c r="R734" s="152"/>
      <c r="S734" s="152"/>
      <c r="T734" s="152"/>
      <c r="U734" s="152"/>
      <c r="V734" s="152"/>
      <c r="W734" s="152"/>
      <c r="X734" s="213"/>
      <c r="Y734" s="214"/>
      <c r="Z734" s="215"/>
      <c r="AA734" s="216"/>
      <c r="AB734" s="216"/>
      <c r="AC734" s="213"/>
      <c r="AD734" s="213"/>
      <c r="AE734" s="213"/>
      <c r="AF734" s="213"/>
      <c r="AG734" s="213"/>
      <c r="AH734" s="213"/>
      <c r="AI734" s="213"/>
      <c r="AJ734" s="213"/>
      <c r="AK734" s="213"/>
      <c r="AN734" s="18"/>
    </row>
    <row r="735" spans="13:40" x14ac:dyDescent="0.3">
      <c r="M735" s="17"/>
      <c r="N735" s="18"/>
      <c r="O735" s="18"/>
      <c r="P735" s="152"/>
      <c r="Q735" s="152"/>
      <c r="R735" s="152"/>
      <c r="S735" s="152"/>
      <c r="T735" s="152"/>
      <c r="U735" s="152"/>
      <c r="V735" s="152"/>
      <c r="W735" s="152"/>
      <c r="X735" s="213"/>
      <c r="Y735" s="214"/>
      <c r="Z735" s="215"/>
      <c r="AA735" s="216"/>
      <c r="AB735" s="216"/>
      <c r="AC735" s="213"/>
      <c r="AD735" s="213"/>
      <c r="AE735" s="213"/>
      <c r="AF735" s="213"/>
      <c r="AG735" s="213"/>
      <c r="AH735" s="213"/>
      <c r="AI735" s="213"/>
      <c r="AJ735" s="213"/>
      <c r="AK735" s="213"/>
      <c r="AN735" s="18"/>
    </row>
    <row r="736" spans="13:40" x14ac:dyDescent="0.3">
      <c r="M736" s="17"/>
      <c r="N736" s="18"/>
      <c r="O736" s="18"/>
      <c r="P736" s="152"/>
      <c r="Q736" s="152"/>
      <c r="R736" s="152"/>
      <c r="S736" s="152"/>
      <c r="T736" s="152"/>
      <c r="U736" s="152"/>
      <c r="V736" s="152"/>
      <c r="W736" s="152"/>
      <c r="X736" s="213"/>
      <c r="Y736" s="214"/>
      <c r="Z736" s="215"/>
      <c r="AA736" s="216"/>
      <c r="AB736" s="216"/>
      <c r="AC736" s="213"/>
      <c r="AD736" s="213"/>
      <c r="AE736" s="213"/>
      <c r="AF736" s="213"/>
      <c r="AG736" s="213"/>
      <c r="AH736" s="213"/>
      <c r="AI736" s="213"/>
      <c r="AJ736" s="213"/>
      <c r="AK736" s="213"/>
      <c r="AN736" s="18"/>
    </row>
    <row r="737" spans="13:40" x14ac:dyDescent="0.3">
      <c r="M737" s="17"/>
      <c r="N737" s="18"/>
      <c r="O737" s="18"/>
      <c r="P737" s="152"/>
      <c r="Q737" s="152"/>
      <c r="R737" s="152"/>
      <c r="S737" s="152"/>
      <c r="T737" s="152"/>
      <c r="U737" s="152"/>
      <c r="V737" s="152"/>
      <c r="W737" s="152"/>
      <c r="X737" s="213"/>
      <c r="Y737" s="214"/>
      <c r="Z737" s="215"/>
      <c r="AA737" s="216"/>
      <c r="AB737" s="216"/>
      <c r="AC737" s="213"/>
      <c r="AD737" s="213"/>
      <c r="AE737" s="213"/>
      <c r="AF737" s="213"/>
      <c r="AG737" s="213"/>
      <c r="AH737" s="213"/>
      <c r="AI737" s="213"/>
      <c r="AJ737" s="213"/>
      <c r="AK737" s="213"/>
      <c r="AN737" s="18"/>
    </row>
    <row r="738" spans="13:40" x14ac:dyDescent="0.3">
      <c r="M738" s="17"/>
      <c r="N738" s="18"/>
      <c r="O738" s="18"/>
      <c r="P738" s="152"/>
      <c r="Q738" s="152"/>
      <c r="R738" s="152"/>
      <c r="S738" s="152"/>
      <c r="T738" s="152"/>
      <c r="U738" s="152"/>
      <c r="V738" s="152"/>
      <c r="W738" s="152"/>
      <c r="X738" s="213"/>
      <c r="Y738" s="214"/>
      <c r="Z738" s="215"/>
      <c r="AA738" s="216"/>
      <c r="AB738" s="216"/>
      <c r="AC738" s="213"/>
      <c r="AD738" s="213"/>
      <c r="AE738" s="213"/>
      <c r="AF738" s="213"/>
      <c r="AG738" s="213"/>
      <c r="AH738" s="213"/>
      <c r="AI738" s="213"/>
      <c r="AJ738" s="213"/>
      <c r="AK738" s="213"/>
      <c r="AN738" s="18"/>
    </row>
    <row r="739" spans="13:40" x14ac:dyDescent="0.3">
      <c r="M739" s="17"/>
      <c r="N739" s="18"/>
      <c r="O739" s="18"/>
      <c r="P739" s="152"/>
      <c r="Q739" s="152"/>
      <c r="R739" s="152"/>
      <c r="S739" s="152"/>
      <c r="T739" s="152"/>
      <c r="U739" s="152"/>
      <c r="V739" s="152"/>
      <c r="W739" s="152"/>
      <c r="X739" s="213"/>
      <c r="Y739" s="214"/>
      <c r="Z739" s="215"/>
      <c r="AA739" s="216"/>
      <c r="AB739" s="216"/>
      <c r="AC739" s="213"/>
      <c r="AD739" s="213"/>
      <c r="AE739" s="213"/>
      <c r="AF739" s="213"/>
      <c r="AG739" s="213"/>
      <c r="AH739" s="213"/>
      <c r="AI739" s="213"/>
      <c r="AJ739" s="213"/>
      <c r="AK739" s="213"/>
      <c r="AN739" s="18"/>
    </row>
    <row r="740" spans="13:40" x14ac:dyDescent="0.3">
      <c r="M740" s="17"/>
      <c r="N740" s="18"/>
      <c r="O740" s="18"/>
      <c r="P740" s="152"/>
      <c r="Q740" s="152"/>
      <c r="R740" s="152"/>
      <c r="S740" s="152"/>
      <c r="T740" s="152"/>
      <c r="U740" s="152"/>
      <c r="V740" s="152"/>
      <c r="W740" s="152"/>
      <c r="X740" s="213"/>
      <c r="Y740" s="214"/>
      <c r="Z740" s="215"/>
      <c r="AA740" s="216"/>
      <c r="AB740" s="216"/>
      <c r="AC740" s="213"/>
      <c r="AD740" s="213"/>
      <c r="AE740" s="213"/>
      <c r="AF740" s="213"/>
      <c r="AG740" s="213"/>
      <c r="AH740" s="213"/>
      <c r="AI740" s="213"/>
      <c r="AJ740" s="213"/>
      <c r="AK740" s="213"/>
      <c r="AN740" s="18"/>
    </row>
    <row r="741" spans="13:40" x14ac:dyDescent="0.3">
      <c r="M741" s="17"/>
      <c r="N741" s="18"/>
      <c r="O741" s="18"/>
      <c r="P741" s="152"/>
      <c r="Q741" s="152"/>
      <c r="R741" s="152"/>
      <c r="S741" s="152"/>
      <c r="T741" s="152"/>
      <c r="U741" s="152"/>
      <c r="V741" s="152"/>
      <c r="W741" s="152"/>
      <c r="X741" s="213"/>
      <c r="Y741" s="214"/>
      <c r="Z741" s="215"/>
      <c r="AA741" s="216"/>
      <c r="AB741" s="216"/>
      <c r="AC741" s="213"/>
      <c r="AD741" s="213"/>
      <c r="AE741" s="213"/>
      <c r="AF741" s="213"/>
      <c r="AG741" s="213"/>
      <c r="AH741" s="213"/>
      <c r="AI741" s="213"/>
      <c r="AJ741" s="213"/>
      <c r="AK741" s="213"/>
      <c r="AN741" s="18"/>
    </row>
    <row r="742" spans="13:40" x14ac:dyDescent="0.3">
      <c r="M742" s="17"/>
      <c r="N742" s="18"/>
      <c r="O742" s="18"/>
      <c r="P742" s="152"/>
      <c r="Q742" s="152"/>
      <c r="R742" s="152"/>
      <c r="S742" s="152"/>
      <c r="T742" s="152"/>
      <c r="U742" s="152"/>
      <c r="V742" s="152"/>
      <c r="W742" s="152"/>
      <c r="X742" s="213"/>
      <c r="Y742" s="214"/>
      <c r="Z742" s="215"/>
      <c r="AA742" s="216"/>
      <c r="AB742" s="216"/>
      <c r="AC742" s="213"/>
      <c r="AD742" s="213"/>
      <c r="AE742" s="213"/>
      <c r="AF742" s="213"/>
      <c r="AG742" s="213"/>
      <c r="AH742" s="213"/>
      <c r="AI742" s="213"/>
      <c r="AJ742" s="213"/>
      <c r="AK742" s="213"/>
      <c r="AN742" s="18"/>
    </row>
    <row r="743" spans="13:40" x14ac:dyDescent="0.3">
      <c r="M743" s="17"/>
      <c r="N743" s="18"/>
      <c r="O743" s="18"/>
      <c r="P743" s="152"/>
      <c r="Q743" s="152"/>
      <c r="R743" s="152"/>
      <c r="S743" s="152"/>
      <c r="T743" s="152"/>
      <c r="U743" s="152"/>
      <c r="V743" s="152"/>
      <c r="W743" s="152"/>
      <c r="X743" s="213"/>
      <c r="Y743" s="214"/>
      <c r="Z743" s="215"/>
      <c r="AA743" s="216"/>
      <c r="AB743" s="216"/>
      <c r="AC743" s="213"/>
      <c r="AD743" s="213"/>
      <c r="AE743" s="213"/>
      <c r="AF743" s="213"/>
      <c r="AG743" s="213"/>
      <c r="AH743" s="213"/>
      <c r="AI743" s="213"/>
      <c r="AJ743" s="213"/>
      <c r="AK743" s="213"/>
      <c r="AN743" s="18"/>
    </row>
    <row r="744" spans="13:40" x14ac:dyDescent="0.3">
      <c r="M744" s="17"/>
      <c r="N744" s="18"/>
      <c r="O744" s="18"/>
      <c r="P744" s="152"/>
      <c r="Q744" s="152"/>
      <c r="R744" s="152"/>
      <c r="S744" s="152"/>
      <c r="T744" s="152"/>
      <c r="U744" s="152"/>
      <c r="V744" s="152"/>
      <c r="W744" s="152"/>
      <c r="X744" s="213"/>
      <c r="Y744" s="214"/>
      <c r="Z744" s="215"/>
      <c r="AA744" s="216"/>
      <c r="AB744" s="216"/>
      <c r="AC744" s="213"/>
      <c r="AD744" s="213"/>
      <c r="AE744" s="213"/>
      <c r="AF744" s="213"/>
      <c r="AG744" s="213"/>
      <c r="AH744" s="213"/>
      <c r="AI744" s="213"/>
      <c r="AJ744" s="213"/>
      <c r="AK744" s="213"/>
      <c r="AN744" s="18"/>
    </row>
    <row r="745" spans="13:40" x14ac:dyDescent="0.3">
      <c r="M745" s="17"/>
      <c r="N745" s="18"/>
      <c r="O745" s="18"/>
      <c r="P745" s="152"/>
      <c r="Q745" s="152"/>
      <c r="R745" s="152"/>
      <c r="S745" s="152"/>
      <c r="T745" s="152"/>
      <c r="U745" s="152"/>
      <c r="V745" s="152"/>
      <c r="W745" s="152"/>
      <c r="X745" s="213"/>
      <c r="Y745" s="214"/>
      <c r="Z745" s="215"/>
      <c r="AA745" s="216"/>
      <c r="AB745" s="216"/>
      <c r="AC745" s="213"/>
      <c r="AD745" s="213"/>
      <c r="AE745" s="213"/>
      <c r="AF745" s="213"/>
      <c r="AG745" s="213"/>
      <c r="AH745" s="213"/>
      <c r="AI745" s="213"/>
      <c r="AJ745" s="213"/>
      <c r="AK745" s="213"/>
      <c r="AN745" s="18"/>
    </row>
    <row r="746" spans="13:40" x14ac:dyDescent="0.3">
      <c r="M746" s="17"/>
      <c r="N746" s="18"/>
      <c r="O746" s="18"/>
      <c r="P746" s="152"/>
      <c r="Q746" s="152"/>
      <c r="R746" s="152"/>
      <c r="S746" s="152"/>
      <c r="T746" s="152"/>
      <c r="U746" s="152"/>
      <c r="V746" s="152"/>
      <c r="W746" s="152"/>
      <c r="X746" s="213"/>
      <c r="Y746" s="214"/>
      <c r="Z746" s="215"/>
      <c r="AA746" s="216"/>
      <c r="AB746" s="216"/>
      <c r="AC746" s="213"/>
      <c r="AD746" s="213"/>
      <c r="AE746" s="213"/>
      <c r="AF746" s="213"/>
      <c r="AG746" s="213"/>
      <c r="AH746" s="213"/>
      <c r="AI746" s="213"/>
      <c r="AJ746" s="213"/>
      <c r="AK746" s="213"/>
      <c r="AN746" s="18"/>
    </row>
    <row r="747" spans="13:40" x14ac:dyDescent="0.3">
      <c r="M747" s="17"/>
      <c r="N747" s="18"/>
      <c r="O747" s="18"/>
      <c r="P747" s="152"/>
      <c r="Q747" s="152"/>
      <c r="R747" s="152"/>
      <c r="S747" s="152"/>
      <c r="T747" s="152"/>
      <c r="U747" s="152"/>
      <c r="V747" s="152"/>
      <c r="W747" s="152"/>
      <c r="X747" s="213"/>
      <c r="Y747" s="214"/>
      <c r="Z747" s="215"/>
      <c r="AA747" s="216"/>
      <c r="AB747" s="216"/>
      <c r="AC747" s="213"/>
      <c r="AD747" s="213"/>
      <c r="AE747" s="213"/>
      <c r="AF747" s="213"/>
      <c r="AG747" s="213"/>
      <c r="AH747" s="213"/>
      <c r="AI747" s="213"/>
      <c r="AJ747" s="213"/>
      <c r="AK747" s="213"/>
      <c r="AN747" s="18"/>
    </row>
    <row r="748" spans="13:40" x14ac:dyDescent="0.3">
      <c r="M748" s="17"/>
      <c r="N748" s="18"/>
      <c r="O748" s="18"/>
      <c r="P748" s="152"/>
      <c r="Q748" s="152"/>
      <c r="R748" s="152"/>
      <c r="S748" s="152"/>
      <c r="T748" s="152"/>
      <c r="U748" s="152"/>
      <c r="V748" s="152"/>
      <c r="W748" s="152"/>
      <c r="X748" s="213"/>
      <c r="Y748" s="214"/>
      <c r="Z748" s="215"/>
      <c r="AA748" s="216"/>
      <c r="AB748" s="216"/>
      <c r="AC748" s="213"/>
      <c r="AD748" s="213"/>
      <c r="AE748" s="213"/>
      <c r="AF748" s="213"/>
      <c r="AG748" s="213"/>
      <c r="AH748" s="213"/>
      <c r="AI748" s="213"/>
      <c r="AJ748" s="213"/>
      <c r="AK748" s="213"/>
      <c r="AN748" s="18"/>
    </row>
    <row r="749" spans="13:40" x14ac:dyDescent="0.3">
      <c r="M749" s="17"/>
      <c r="N749" s="18"/>
      <c r="O749" s="18"/>
      <c r="P749" s="152"/>
      <c r="Q749" s="152"/>
      <c r="R749" s="152"/>
      <c r="S749" s="152"/>
      <c r="T749" s="152"/>
      <c r="U749" s="152"/>
      <c r="V749" s="152"/>
      <c r="W749" s="152"/>
      <c r="X749" s="213"/>
      <c r="Y749" s="214"/>
      <c r="Z749" s="215"/>
      <c r="AA749" s="216"/>
      <c r="AB749" s="216"/>
      <c r="AC749" s="213"/>
      <c r="AD749" s="213"/>
      <c r="AE749" s="213"/>
      <c r="AF749" s="213"/>
      <c r="AG749" s="213"/>
      <c r="AH749" s="213"/>
      <c r="AI749" s="213"/>
      <c r="AJ749" s="213"/>
      <c r="AK749" s="213"/>
      <c r="AN749" s="18"/>
    </row>
    <row r="750" spans="13:40" x14ac:dyDescent="0.3">
      <c r="M750" s="17"/>
      <c r="N750" s="18"/>
      <c r="O750" s="18"/>
      <c r="P750" s="152"/>
      <c r="Q750" s="152"/>
      <c r="R750" s="152"/>
      <c r="S750" s="152"/>
      <c r="T750" s="152"/>
      <c r="U750" s="152"/>
      <c r="V750" s="152"/>
      <c r="W750" s="152"/>
      <c r="X750" s="213"/>
      <c r="Y750" s="214"/>
      <c r="Z750" s="215"/>
      <c r="AA750" s="216"/>
      <c r="AB750" s="216"/>
      <c r="AC750" s="213"/>
      <c r="AD750" s="213"/>
      <c r="AE750" s="213"/>
      <c r="AF750" s="213"/>
      <c r="AG750" s="213"/>
      <c r="AH750" s="213"/>
      <c r="AI750" s="213"/>
      <c r="AJ750" s="213"/>
      <c r="AK750" s="213"/>
      <c r="AN750" s="18"/>
    </row>
    <row r="751" spans="13:40" x14ac:dyDescent="0.3">
      <c r="M751" s="17"/>
      <c r="N751" s="18"/>
      <c r="O751" s="18"/>
      <c r="P751" s="152"/>
      <c r="Q751" s="152"/>
      <c r="R751" s="152"/>
      <c r="S751" s="152"/>
      <c r="T751" s="152"/>
      <c r="U751" s="152"/>
      <c r="V751" s="152"/>
      <c r="W751" s="152"/>
      <c r="X751" s="213"/>
      <c r="Y751" s="214"/>
      <c r="Z751" s="215"/>
      <c r="AA751" s="216"/>
      <c r="AB751" s="216"/>
      <c r="AC751" s="213"/>
      <c r="AD751" s="213"/>
      <c r="AE751" s="213"/>
      <c r="AF751" s="213"/>
      <c r="AG751" s="213"/>
      <c r="AH751" s="213"/>
      <c r="AI751" s="213"/>
      <c r="AJ751" s="213"/>
      <c r="AK751" s="213"/>
      <c r="AN751" s="18"/>
    </row>
    <row r="752" spans="13:40" x14ac:dyDescent="0.3">
      <c r="M752" s="17"/>
      <c r="N752" s="18"/>
      <c r="O752" s="18"/>
      <c r="P752" s="152"/>
      <c r="Q752" s="152"/>
      <c r="R752" s="152"/>
      <c r="S752" s="152"/>
      <c r="T752" s="152"/>
      <c r="U752" s="152"/>
      <c r="V752" s="152"/>
      <c r="W752" s="152"/>
      <c r="X752" s="213"/>
      <c r="Y752" s="214"/>
      <c r="Z752" s="215"/>
      <c r="AA752" s="216"/>
      <c r="AB752" s="216"/>
      <c r="AC752" s="213"/>
      <c r="AD752" s="213"/>
      <c r="AE752" s="213"/>
      <c r="AF752" s="213"/>
      <c r="AG752" s="213"/>
      <c r="AH752" s="213"/>
      <c r="AI752" s="213"/>
      <c r="AJ752" s="213"/>
      <c r="AK752" s="213"/>
      <c r="AN752" s="18"/>
    </row>
    <row r="753" spans="13:40" x14ac:dyDescent="0.3">
      <c r="M753" s="17"/>
      <c r="N753" s="18"/>
      <c r="O753" s="18"/>
      <c r="P753" s="152"/>
      <c r="Q753" s="152"/>
      <c r="R753" s="152"/>
      <c r="S753" s="152"/>
      <c r="T753" s="152"/>
      <c r="U753" s="152"/>
      <c r="V753" s="152"/>
      <c r="W753" s="152"/>
      <c r="X753" s="213"/>
      <c r="Y753" s="214"/>
      <c r="Z753" s="215"/>
      <c r="AA753" s="216"/>
      <c r="AB753" s="216"/>
      <c r="AC753" s="213"/>
      <c r="AD753" s="213"/>
      <c r="AE753" s="213"/>
      <c r="AF753" s="213"/>
      <c r="AG753" s="213"/>
      <c r="AH753" s="213"/>
      <c r="AI753" s="213"/>
      <c r="AJ753" s="213"/>
      <c r="AK753" s="213"/>
      <c r="AN753" s="18"/>
    </row>
    <row r="754" spans="13:40" x14ac:dyDescent="0.3">
      <c r="M754" s="17"/>
      <c r="N754" s="18"/>
      <c r="O754" s="18"/>
      <c r="P754" s="152"/>
      <c r="Q754" s="152"/>
      <c r="R754" s="152"/>
      <c r="S754" s="152"/>
      <c r="T754" s="152"/>
      <c r="U754" s="152"/>
      <c r="V754" s="152"/>
      <c r="W754" s="152"/>
      <c r="X754" s="213"/>
      <c r="Y754" s="214"/>
      <c r="Z754" s="215"/>
      <c r="AA754" s="216"/>
      <c r="AB754" s="216"/>
      <c r="AC754" s="213"/>
      <c r="AD754" s="213"/>
      <c r="AE754" s="213"/>
      <c r="AF754" s="213"/>
      <c r="AG754" s="213"/>
      <c r="AH754" s="213"/>
      <c r="AI754" s="213"/>
      <c r="AJ754" s="213"/>
      <c r="AK754" s="213"/>
      <c r="AN754" s="18"/>
    </row>
    <row r="755" spans="13:40" x14ac:dyDescent="0.3">
      <c r="M755" s="17"/>
      <c r="N755" s="18"/>
      <c r="O755" s="18"/>
      <c r="P755" s="152"/>
      <c r="Q755" s="152"/>
      <c r="R755" s="152"/>
      <c r="S755" s="152"/>
      <c r="T755" s="152"/>
      <c r="U755" s="152"/>
      <c r="V755" s="152"/>
      <c r="W755" s="152"/>
      <c r="X755" s="213"/>
      <c r="Y755" s="214"/>
      <c r="Z755" s="215"/>
      <c r="AA755" s="216"/>
      <c r="AB755" s="216"/>
      <c r="AC755" s="213"/>
      <c r="AD755" s="213"/>
      <c r="AE755" s="213"/>
      <c r="AF755" s="213"/>
      <c r="AG755" s="213"/>
      <c r="AH755" s="213"/>
      <c r="AI755" s="213"/>
      <c r="AJ755" s="213"/>
      <c r="AK755" s="213"/>
      <c r="AN755" s="18"/>
    </row>
    <row r="756" spans="13:40" x14ac:dyDescent="0.3">
      <c r="M756" s="17"/>
      <c r="N756" s="18"/>
      <c r="O756" s="18"/>
      <c r="P756" s="152"/>
      <c r="Q756" s="152"/>
      <c r="R756" s="152"/>
      <c r="S756" s="152"/>
      <c r="T756" s="152"/>
      <c r="U756" s="152"/>
      <c r="V756" s="152"/>
      <c r="W756" s="152"/>
      <c r="X756" s="213"/>
      <c r="Y756" s="214"/>
      <c r="Z756" s="215"/>
      <c r="AA756" s="216"/>
      <c r="AB756" s="216"/>
      <c r="AC756" s="213"/>
      <c r="AD756" s="213"/>
      <c r="AE756" s="213"/>
      <c r="AF756" s="213"/>
      <c r="AG756" s="213"/>
      <c r="AH756" s="213"/>
      <c r="AI756" s="213"/>
      <c r="AJ756" s="213"/>
      <c r="AK756" s="213"/>
      <c r="AN756" s="18"/>
    </row>
    <row r="757" spans="13:40" x14ac:dyDescent="0.3">
      <c r="M757" s="17"/>
      <c r="N757" s="18"/>
      <c r="O757" s="18"/>
      <c r="P757" s="152"/>
      <c r="Q757" s="152"/>
      <c r="R757" s="152"/>
      <c r="S757" s="152"/>
      <c r="T757" s="152"/>
      <c r="U757" s="152"/>
      <c r="V757" s="152"/>
      <c r="W757" s="152"/>
      <c r="X757" s="213"/>
      <c r="Y757" s="214"/>
      <c r="Z757" s="215"/>
      <c r="AA757" s="216"/>
      <c r="AB757" s="216"/>
      <c r="AC757" s="213"/>
      <c r="AD757" s="213"/>
      <c r="AE757" s="213"/>
      <c r="AF757" s="213"/>
      <c r="AG757" s="213"/>
      <c r="AH757" s="213"/>
      <c r="AI757" s="213"/>
      <c r="AJ757" s="213"/>
      <c r="AK757" s="213"/>
      <c r="AN757" s="18"/>
    </row>
    <row r="758" spans="13:40" x14ac:dyDescent="0.3">
      <c r="M758" s="17"/>
      <c r="N758" s="18"/>
      <c r="O758" s="18"/>
      <c r="P758" s="152"/>
      <c r="Q758" s="152"/>
      <c r="R758" s="152"/>
      <c r="S758" s="152"/>
      <c r="T758" s="152"/>
      <c r="U758" s="152"/>
      <c r="V758" s="152"/>
      <c r="W758" s="152"/>
      <c r="X758" s="213"/>
      <c r="Y758" s="214"/>
      <c r="Z758" s="215"/>
      <c r="AA758" s="216"/>
      <c r="AB758" s="216"/>
      <c r="AC758" s="213"/>
      <c r="AD758" s="213"/>
      <c r="AE758" s="213"/>
      <c r="AF758" s="213"/>
      <c r="AG758" s="213"/>
      <c r="AH758" s="213"/>
      <c r="AI758" s="213"/>
      <c r="AJ758" s="213"/>
      <c r="AK758" s="213"/>
      <c r="AN758" s="18"/>
    </row>
    <row r="759" spans="13:40" x14ac:dyDescent="0.3">
      <c r="M759" s="17"/>
      <c r="N759" s="18"/>
      <c r="O759" s="18"/>
      <c r="P759" s="152"/>
      <c r="Q759" s="152"/>
      <c r="R759" s="152"/>
      <c r="S759" s="152"/>
      <c r="T759" s="152"/>
      <c r="U759" s="152"/>
      <c r="V759" s="152"/>
      <c r="W759" s="152"/>
      <c r="X759" s="213"/>
      <c r="Y759" s="214"/>
      <c r="Z759" s="215"/>
      <c r="AA759" s="216"/>
      <c r="AB759" s="216"/>
      <c r="AC759" s="213"/>
      <c r="AD759" s="213"/>
      <c r="AE759" s="213"/>
      <c r="AF759" s="213"/>
      <c r="AG759" s="213"/>
      <c r="AH759" s="213"/>
      <c r="AI759" s="213"/>
      <c r="AJ759" s="213"/>
      <c r="AK759" s="213"/>
      <c r="AN759" s="18"/>
    </row>
    <row r="760" spans="13:40" x14ac:dyDescent="0.3">
      <c r="M760" s="17"/>
      <c r="N760" s="18"/>
      <c r="O760" s="18"/>
      <c r="P760" s="152"/>
      <c r="Q760" s="152"/>
      <c r="R760" s="152"/>
      <c r="S760" s="152"/>
      <c r="T760" s="152"/>
      <c r="U760" s="152"/>
      <c r="V760" s="152"/>
      <c r="W760" s="152"/>
      <c r="X760" s="213"/>
      <c r="Y760" s="214"/>
      <c r="Z760" s="215"/>
      <c r="AA760" s="216"/>
      <c r="AB760" s="216"/>
      <c r="AC760" s="213"/>
      <c r="AD760" s="213"/>
      <c r="AE760" s="213"/>
      <c r="AF760" s="213"/>
      <c r="AG760" s="213"/>
      <c r="AH760" s="213"/>
      <c r="AI760" s="213"/>
      <c r="AJ760" s="213"/>
      <c r="AK760" s="213"/>
      <c r="AN760" s="18"/>
    </row>
    <row r="761" spans="13:40" x14ac:dyDescent="0.3">
      <c r="M761" s="17"/>
      <c r="N761" s="18"/>
      <c r="O761" s="18"/>
      <c r="P761" s="152"/>
      <c r="Q761" s="152"/>
      <c r="R761" s="152"/>
      <c r="S761" s="152"/>
      <c r="T761" s="152"/>
      <c r="U761" s="152"/>
      <c r="V761" s="152"/>
      <c r="W761" s="152"/>
      <c r="X761" s="213"/>
      <c r="Y761" s="214"/>
      <c r="Z761" s="215"/>
      <c r="AA761" s="216"/>
      <c r="AB761" s="216"/>
      <c r="AC761" s="213"/>
      <c r="AD761" s="213"/>
      <c r="AE761" s="213"/>
      <c r="AF761" s="213"/>
      <c r="AG761" s="213"/>
      <c r="AH761" s="213"/>
      <c r="AI761" s="213"/>
      <c r="AJ761" s="213"/>
      <c r="AK761" s="213"/>
      <c r="AN761" s="18"/>
    </row>
    <row r="762" spans="13:40" x14ac:dyDescent="0.3">
      <c r="M762" s="17"/>
      <c r="N762" s="18"/>
      <c r="O762" s="18"/>
      <c r="P762" s="152"/>
      <c r="Q762" s="152"/>
      <c r="R762" s="152"/>
      <c r="S762" s="152"/>
      <c r="T762" s="152"/>
      <c r="U762" s="152"/>
      <c r="V762" s="152"/>
      <c r="W762" s="152"/>
      <c r="X762" s="213"/>
      <c r="Y762" s="214"/>
      <c r="Z762" s="215"/>
      <c r="AA762" s="216"/>
      <c r="AB762" s="216"/>
      <c r="AC762" s="213"/>
      <c r="AD762" s="213"/>
      <c r="AE762" s="213"/>
      <c r="AF762" s="213"/>
      <c r="AG762" s="213"/>
      <c r="AH762" s="213"/>
      <c r="AI762" s="213"/>
      <c r="AJ762" s="213"/>
      <c r="AK762" s="213"/>
      <c r="AN762" s="18"/>
    </row>
    <row r="763" spans="13:40" x14ac:dyDescent="0.3">
      <c r="M763" s="17"/>
      <c r="N763" s="18"/>
      <c r="O763" s="18"/>
      <c r="P763" s="152"/>
      <c r="Q763" s="152"/>
      <c r="R763" s="152"/>
      <c r="S763" s="152"/>
      <c r="T763" s="152"/>
      <c r="U763" s="152"/>
      <c r="V763" s="152"/>
      <c r="W763" s="152"/>
      <c r="X763" s="213"/>
      <c r="Y763" s="214"/>
      <c r="Z763" s="215"/>
      <c r="AA763" s="216"/>
      <c r="AB763" s="216"/>
      <c r="AC763" s="213"/>
      <c r="AD763" s="213"/>
      <c r="AE763" s="213"/>
      <c r="AF763" s="213"/>
      <c r="AG763" s="213"/>
      <c r="AH763" s="213"/>
      <c r="AI763" s="213"/>
      <c r="AJ763" s="213"/>
      <c r="AK763" s="213"/>
      <c r="AN763" s="18"/>
    </row>
    <row r="764" spans="13:40" x14ac:dyDescent="0.3">
      <c r="M764" s="17"/>
      <c r="N764" s="18"/>
      <c r="O764" s="18"/>
      <c r="P764" s="152"/>
      <c r="Q764" s="152"/>
      <c r="R764" s="152"/>
      <c r="S764" s="152"/>
      <c r="T764" s="152"/>
      <c r="U764" s="152"/>
      <c r="V764" s="152"/>
      <c r="W764" s="152"/>
      <c r="X764" s="213"/>
      <c r="Y764" s="214"/>
      <c r="Z764" s="215"/>
      <c r="AA764" s="216"/>
      <c r="AB764" s="216"/>
      <c r="AC764" s="213"/>
      <c r="AD764" s="213"/>
      <c r="AE764" s="213"/>
      <c r="AF764" s="213"/>
      <c r="AG764" s="213"/>
      <c r="AH764" s="213"/>
      <c r="AI764" s="213"/>
      <c r="AJ764" s="213"/>
      <c r="AK764" s="213"/>
      <c r="AN764" s="18"/>
    </row>
    <row r="765" spans="13:40" x14ac:dyDescent="0.3">
      <c r="M765" s="17"/>
      <c r="N765" s="18"/>
      <c r="O765" s="18"/>
      <c r="P765" s="152"/>
      <c r="Q765" s="152"/>
      <c r="R765" s="152"/>
      <c r="S765" s="152"/>
      <c r="T765" s="152"/>
      <c r="U765" s="152"/>
      <c r="V765" s="152"/>
      <c r="W765" s="152"/>
      <c r="X765" s="213"/>
      <c r="Y765" s="214"/>
      <c r="Z765" s="215"/>
      <c r="AA765" s="216"/>
      <c r="AB765" s="216"/>
      <c r="AC765" s="213"/>
      <c r="AD765" s="213"/>
      <c r="AE765" s="213"/>
      <c r="AF765" s="213"/>
      <c r="AG765" s="213"/>
      <c r="AH765" s="213"/>
      <c r="AI765" s="213"/>
      <c r="AJ765" s="213"/>
      <c r="AK765" s="213"/>
      <c r="AN765" s="18"/>
    </row>
    <row r="766" spans="13:40" x14ac:dyDescent="0.3">
      <c r="M766" s="17"/>
      <c r="N766" s="18"/>
      <c r="O766" s="18"/>
      <c r="P766" s="152"/>
      <c r="Q766" s="152"/>
      <c r="R766" s="152"/>
      <c r="S766" s="152"/>
      <c r="T766" s="152"/>
      <c r="U766" s="152"/>
      <c r="V766" s="152"/>
      <c r="W766" s="152"/>
      <c r="X766" s="213"/>
      <c r="Y766" s="214"/>
      <c r="Z766" s="215"/>
      <c r="AA766" s="216"/>
      <c r="AB766" s="216"/>
      <c r="AC766" s="213"/>
      <c r="AD766" s="213"/>
      <c r="AE766" s="213"/>
      <c r="AF766" s="213"/>
      <c r="AG766" s="213"/>
      <c r="AH766" s="213"/>
      <c r="AI766" s="213"/>
      <c r="AJ766" s="213"/>
      <c r="AK766" s="213"/>
      <c r="AN766" s="18"/>
    </row>
    <row r="767" spans="13:40" x14ac:dyDescent="0.3">
      <c r="M767" s="17"/>
      <c r="N767" s="18"/>
      <c r="O767" s="18"/>
      <c r="P767" s="152"/>
      <c r="Q767" s="152"/>
      <c r="R767" s="152"/>
      <c r="S767" s="152"/>
      <c r="T767" s="152"/>
      <c r="U767" s="152"/>
      <c r="V767" s="152"/>
      <c r="W767" s="152"/>
      <c r="X767" s="213"/>
      <c r="Y767" s="214"/>
      <c r="Z767" s="215"/>
      <c r="AA767" s="216"/>
      <c r="AB767" s="216"/>
      <c r="AC767" s="213"/>
      <c r="AD767" s="213"/>
      <c r="AE767" s="213"/>
      <c r="AF767" s="213"/>
      <c r="AG767" s="213"/>
      <c r="AH767" s="213"/>
      <c r="AI767" s="213"/>
      <c r="AJ767" s="213"/>
      <c r="AK767" s="213"/>
      <c r="AN767" s="18"/>
    </row>
    <row r="768" spans="13:40" x14ac:dyDescent="0.3">
      <c r="M768" s="17"/>
      <c r="N768" s="18"/>
      <c r="O768" s="18"/>
      <c r="P768" s="152"/>
      <c r="Q768" s="152"/>
      <c r="R768" s="152"/>
      <c r="S768" s="152"/>
      <c r="T768" s="152"/>
      <c r="U768" s="152"/>
      <c r="V768" s="152"/>
      <c r="W768" s="152"/>
      <c r="X768" s="213"/>
      <c r="Y768" s="214"/>
      <c r="Z768" s="215"/>
      <c r="AA768" s="216"/>
      <c r="AB768" s="216"/>
      <c r="AC768" s="213"/>
      <c r="AD768" s="213"/>
      <c r="AE768" s="213"/>
      <c r="AF768" s="213"/>
      <c r="AG768" s="213"/>
      <c r="AH768" s="213"/>
      <c r="AI768" s="213"/>
      <c r="AJ768" s="213"/>
      <c r="AK768" s="213"/>
      <c r="AN768" s="18"/>
    </row>
    <row r="769" spans="13:40" x14ac:dyDescent="0.3">
      <c r="M769" s="17"/>
      <c r="N769" s="18"/>
      <c r="O769" s="18"/>
      <c r="P769" s="152"/>
      <c r="Q769" s="152"/>
      <c r="R769" s="152"/>
      <c r="S769" s="152"/>
      <c r="T769" s="152"/>
      <c r="U769" s="152"/>
      <c r="V769" s="152"/>
      <c r="W769" s="152"/>
      <c r="X769" s="213"/>
      <c r="Y769" s="214"/>
      <c r="Z769" s="215"/>
      <c r="AA769" s="216"/>
      <c r="AB769" s="216"/>
      <c r="AC769" s="213"/>
      <c r="AD769" s="213"/>
      <c r="AE769" s="213"/>
      <c r="AF769" s="213"/>
      <c r="AG769" s="213"/>
      <c r="AH769" s="213"/>
      <c r="AI769" s="213"/>
      <c r="AJ769" s="213"/>
      <c r="AK769" s="213"/>
      <c r="AN769" s="18"/>
    </row>
    <row r="770" spans="13:40" x14ac:dyDescent="0.3">
      <c r="M770" s="17"/>
      <c r="N770" s="18"/>
      <c r="O770" s="18"/>
      <c r="P770" s="152"/>
      <c r="Q770" s="152"/>
      <c r="R770" s="152"/>
      <c r="S770" s="152"/>
      <c r="T770" s="152"/>
      <c r="U770" s="152"/>
      <c r="V770" s="152"/>
      <c r="W770" s="152"/>
      <c r="X770" s="213"/>
      <c r="Y770" s="214"/>
      <c r="Z770" s="215"/>
      <c r="AA770" s="216"/>
      <c r="AB770" s="216"/>
      <c r="AC770" s="213"/>
      <c r="AD770" s="213"/>
      <c r="AE770" s="213"/>
      <c r="AF770" s="213"/>
      <c r="AG770" s="213"/>
      <c r="AH770" s="213"/>
      <c r="AI770" s="213"/>
      <c r="AJ770" s="213"/>
      <c r="AK770" s="213"/>
      <c r="AN770" s="18"/>
    </row>
    <row r="771" spans="13:40" x14ac:dyDescent="0.3">
      <c r="M771" s="17"/>
      <c r="N771" s="18"/>
      <c r="O771" s="18"/>
      <c r="P771" s="152"/>
      <c r="Q771" s="152"/>
      <c r="R771" s="152"/>
      <c r="S771" s="152"/>
      <c r="T771" s="152"/>
      <c r="U771" s="152"/>
      <c r="V771" s="152"/>
      <c r="W771" s="152"/>
      <c r="X771" s="213"/>
      <c r="Y771" s="214"/>
      <c r="Z771" s="215"/>
      <c r="AA771" s="216"/>
      <c r="AB771" s="216"/>
      <c r="AC771" s="213"/>
      <c r="AD771" s="213"/>
      <c r="AE771" s="213"/>
      <c r="AF771" s="213"/>
      <c r="AG771" s="213"/>
      <c r="AH771" s="213"/>
      <c r="AI771" s="213"/>
      <c r="AJ771" s="213"/>
      <c r="AK771" s="213"/>
      <c r="AN771" s="18"/>
    </row>
    <row r="772" spans="13:40" x14ac:dyDescent="0.3">
      <c r="M772" s="17"/>
      <c r="N772" s="18"/>
      <c r="O772" s="18"/>
      <c r="P772" s="152"/>
      <c r="Q772" s="152"/>
      <c r="R772" s="152"/>
      <c r="S772" s="152"/>
      <c r="T772" s="152"/>
      <c r="U772" s="152"/>
      <c r="V772" s="152"/>
      <c r="W772" s="152"/>
      <c r="X772" s="213"/>
      <c r="Y772" s="214"/>
      <c r="Z772" s="215"/>
      <c r="AA772" s="216"/>
      <c r="AB772" s="216"/>
      <c r="AC772" s="213"/>
      <c r="AD772" s="213"/>
      <c r="AE772" s="213"/>
      <c r="AF772" s="213"/>
      <c r="AG772" s="213"/>
      <c r="AH772" s="213"/>
      <c r="AI772" s="213"/>
      <c r="AJ772" s="213"/>
      <c r="AK772" s="213"/>
      <c r="AN772" s="18"/>
    </row>
    <row r="773" spans="13:40" x14ac:dyDescent="0.3">
      <c r="M773" s="17"/>
      <c r="N773" s="18"/>
      <c r="O773" s="18"/>
      <c r="P773" s="152"/>
      <c r="Q773" s="152"/>
      <c r="R773" s="152"/>
      <c r="S773" s="152"/>
      <c r="T773" s="152"/>
      <c r="U773" s="152"/>
      <c r="V773" s="152"/>
      <c r="W773" s="152"/>
      <c r="X773" s="213"/>
      <c r="Y773" s="214"/>
      <c r="Z773" s="215"/>
      <c r="AA773" s="216"/>
      <c r="AB773" s="216"/>
      <c r="AC773" s="213"/>
      <c r="AD773" s="213"/>
      <c r="AE773" s="213"/>
      <c r="AF773" s="213"/>
      <c r="AG773" s="213"/>
      <c r="AH773" s="213"/>
      <c r="AI773" s="213"/>
      <c r="AJ773" s="213"/>
      <c r="AK773" s="213"/>
      <c r="AN773" s="18"/>
    </row>
    <row r="774" spans="13:40" x14ac:dyDescent="0.3">
      <c r="M774" s="17"/>
      <c r="N774" s="18"/>
      <c r="O774" s="18"/>
      <c r="P774" s="152"/>
      <c r="Q774" s="152"/>
      <c r="R774" s="152"/>
      <c r="S774" s="152"/>
      <c r="T774" s="152"/>
      <c r="U774" s="152"/>
      <c r="V774" s="152"/>
      <c r="W774" s="152"/>
      <c r="X774" s="213"/>
      <c r="Y774" s="214"/>
      <c r="Z774" s="215"/>
      <c r="AA774" s="216"/>
      <c r="AB774" s="216"/>
      <c r="AC774" s="213"/>
      <c r="AD774" s="213"/>
      <c r="AE774" s="213"/>
      <c r="AF774" s="213"/>
      <c r="AG774" s="213"/>
      <c r="AH774" s="213"/>
      <c r="AI774" s="213"/>
      <c r="AJ774" s="213"/>
      <c r="AK774" s="213"/>
      <c r="AN774" s="18"/>
    </row>
    <row r="775" spans="13:40" x14ac:dyDescent="0.3">
      <c r="M775" s="17"/>
      <c r="N775" s="18"/>
      <c r="O775" s="18"/>
      <c r="P775" s="152"/>
      <c r="Q775" s="152"/>
      <c r="R775" s="152"/>
      <c r="S775" s="152"/>
      <c r="T775" s="152"/>
      <c r="U775" s="152"/>
      <c r="V775" s="152"/>
      <c r="W775" s="152"/>
      <c r="X775" s="213"/>
      <c r="Y775" s="214"/>
      <c r="Z775" s="215"/>
      <c r="AA775" s="216"/>
      <c r="AB775" s="216"/>
      <c r="AC775" s="213"/>
      <c r="AD775" s="213"/>
      <c r="AE775" s="213"/>
      <c r="AF775" s="213"/>
      <c r="AG775" s="213"/>
      <c r="AH775" s="213"/>
      <c r="AI775" s="213"/>
      <c r="AJ775" s="213"/>
      <c r="AK775" s="213"/>
      <c r="AN775" s="18"/>
    </row>
    <row r="776" spans="13:40" x14ac:dyDescent="0.3">
      <c r="M776" s="17"/>
      <c r="N776" s="18"/>
      <c r="O776" s="18"/>
      <c r="P776" s="152"/>
      <c r="Q776" s="152"/>
      <c r="R776" s="152"/>
      <c r="S776" s="152"/>
      <c r="T776" s="152"/>
      <c r="U776" s="152"/>
      <c r="V776" s="152"/>
      <c r="W776" s="152"/>
      <c r="X776" s="213"/>
      <c r="Y776" s="214"/>
      <c r="Z776" s="215"/>
      <c r="AA776" s="216"/>
      <c r="AB776" s="216"/>
      <c r="AC776" s="213"/>
      <c r="AD776" s="213"/>
      <c r="AE776" s="213"/>
      <c r="AF776" s="213"/>
      <c r="AG776" s="213"/>
      <c r="AH776" s="213"/>
      <c r="AI776" s="213"/>
      <c r="AJ776" s="213"/>
      <c r="AK776" s="213"/>
      <c r="AN776" s="18"/>
    </row>
    <row r="777" spans="13:40" x14ac:dyDescent="0.3">
      <c r="M777" s="17"/>
      <c r="N777" s="18"/>
      <c r="O777" s="18"/>
      <c r="P777" s="152"/>
      <c r="Q777" s="152"/>
      <c r="R777" s="152"/>
      <c r="S777" s="152"/>
      <c r="T777" s="152"/>
      <c r="U777" s="152"/>
      <c r="V777" s="152"/>
      <c r="W777" s="152"/>
      <c r="X777" s="213"/>
      <c r="Y777" s="214"/>
      <c r="Z777" s="215"/>
      <c r="AA777" s="216"/>
      <c r="AB777" s="216"/>
      <c r="AC777" s="213"/>
      <c r="AD777" s="213"/>
      <c r="AE777" s="213"/>
      <c r="AF777" s="213"/>
      <c r="AG777" s="213"/>
      <c r="AH777" s="213"/>
      <c r="AI777" s="213"/>
      <c r="AJ777" s="213"/>
      <c r="AK777" s="213"/>
      <c r="AN777" s="18"/>
    </row>
    <row r="778" spans="13:40" x14ac:dyDescent="0.3">
      <c r="M778" s="17"/>
      <c r="N778" s="18"/>
      <c r="O778" s="18"/>
      <c r="P778" s="152"/>
      <c r="Q778" s="152"/>
      <c r="R778" s="152"/>
      <c r="S778" s="152"/>
      <c r="T778" s="152"/>
      <c r="U778" s="152"/>
      <c r="V778" s="152"/>
      <c r="W778" s="152"/>
      <c r="X778" s="213"/>
      <c r="Y778" s="214"/>
      <c r="Z778" s="215"/>
      <c r="AA778" s="216"/>
      <c r="AB778" s="216"/>
      <c r="AC778" s="213"/>
      <c r="AD778" s="213"/>
      <c r="AE778" s="213"/>
      <c r="AF778" s="213"/>
      <c r="AG778" s="213"/>
      <c r="AH778" s="213"/>
      <c r="AI778" s="213"/>
      <c r="AJ778" s="213"/>
      <c r="AK778" s="213"/>
      <c r="AN778" s="18"/>
    </row>
    <row r="779" spans="13:40" x14ac:dyDescent="0.3">
      <c r="M779" s="17"/>
      <c r="N779" s="18"/>
      <c r="O779" s="18"/>
      <c r="P779" s="152"/>
      <c r="Q779" s="152"/>
      <c r="R779" s="152"/>
      <c r="S779" s="152"/>
      <c r="T779" s="152"/>
      <c r="U779" s="152"/>
      <c r="V779" s="152"/>
      <c r="W779" s="152"/>
      <c r="X779" s="213"/>
      <c r="Y779" s="214"/>
      <c r="Z779" s="215"/>
      <c r="AA779" s="216"/>
      <c r="AB779" s="216"/>
      <c r="AC779" s="213"/>
      <c r="AD779" s="213"/>
      <c r="AE779" s="213"/>
      <c r="AF779" s="213"/>
      <c r="AG779" s="213"/>
      <c r="AH779" s="213"/>
      <c r="AI779" s="213"/>
      <c r="AJ779" s="213"/>
      <c r="AK779" s="213"/>
      <c r="AN779" s="18"/>
    </row>
    <row r="780" spans="13:40" x14ac:dyDescent="0.3">
      <c r="M780" s="17"/>
      <c r="N780" s="18"/>
      <c r="O780" s="18"/>
      <c r="P780" s="152"/>
      <c r="Q780" s="152"/>
      <c r="R780" s="152"/>
      <c r="S780" s="152"/>
      <c r="T780" s="152"/>
      <c r="U780" s="152"/>
      <c r="V780" s="152"/>
      <c r="W780" s="152"/>
      <c r="X780" s="213"/>
      <c r="Y780" s="214"/>
      <c r="Z780" s="215"/>
      <c r="AA780" s="216"/>
      <c r="AB780" s="216"/>
      <c r="AC780" s="213"/>
      <c r="AD780" s="213"/>
      <c r="AE780" s="213"/>
      <c r="AF780" s="213"/>
      <c r="AG780" s="213"/>
      <c r="AH780" s="213"/>
      <c r="AI780" s="213"/>
      <c r="AJ780" s="213"/>
      <c r="AK780" s="213"/>
      <c r="AN780" s="18"/>
    </row>
    <row r="781" spans="13:40" x14ac:dyDescent="0.3">
      <c r="M781" s="17"/>
      <c r="N781" s="18"/>
      <c r="O781" s="18"/>
      <c r="P781" s="152"/>
      <c r="Q781" s="152"/>
      <c r="R781" s="152"/>
      <c r="S781" s="152"/>
      <c r="T781" s="152"/>
      <c r="U781" s="152"/>
      <c r="V781" s="152"/>
      <c r="W781" s="152"/>
      <c r="X781" s="213"/>
      <c r="Y781" s="214"/>
      <c r="Z781" s="215"/>
      <c r="AA781" s="216"/>
      <c r="AB781" s="216"/>
      <c r="AC781" s="213"/>
      <c r="AD781" s="213"/>
      <c r="AE781" s="213"/>
      <c r="AF781" s="213"/>
      <c r="AG781" s="213"/>
      <c r="AH781" s="213"/>
      <c r="AI781" s="213"/>
      <c r="AJ781" s="213"/>
      <c r="AK781" s="213"/>
      <c r="AN781" s="18"/>
    </row>
    <row r="782" spans="13:40" x14ac:dyDescent="0.3">
      <c r="M782" s="17"/>
      <c r="N782" s="18"/>
      <c r="O782" s="18"/>
      <c r="P782" s="152"/>
      <c r="Q782" s="152"/>
      <c r="R782" s="152"/>
      <c r="S782" s="152"/>
      <c r="T782" s="152"/>
      <c r="U782" s="152"/>
      <c r="V782" s="152"/>
      <c r="W782" s="152"/>
      <c r="X782" s="213"/>
      <c r="Y782" s="214"/>
      <c r="Z782" s="215"/>
      <c r="AA782" s="216"/>
      <c r="AB782" s="216"/>
      <c r="AC782" s="213"/>
      <c r="AD782" s="213"/>
      <c r="AE782" s="213"/>
      <c r="AF782" s="213"/>
      <c r="AG782" s="213"/>
      <c r="AH782" s="213"/>
      <c r="AI782" s="213"/>
      <c r="AJ782" s="213"/>
      <c r="AK782" s="213"/>
      <c r="AN782" s="18"/>
    </row>
    <row r="783" spans="13:40" x14ac:dyDescent="0.3">
      <c r="M783" s="17"/>
      <c r="N783" s="18"/>
      <c r="O783" s="18"/>
      <c r="P783" s="152"/>
      <c r="Q783" s="152"/>
      <c r="R783" s="152"/>
      <c r="S783" s="152"/>
      <c r="T783" s="152"/>
      <c r="U783" s="152"/>
      <c r="V783" s="152"/>
      <c r="W783" s="152"/>
      <c r="X783" s="213"/>
      <c r="Y783" s="214"/>
      <c r="Z783" s="215"/>
      <c r="AA783" s="216"/>
      <c r="AB783" s="216"/>
      <c r="AC783" s="213"/>
      <c r="AD783" s="213"/>
      <c r="AE783" s="213"/>
      <c r="AF783" s="213"/>
      <c r="AG783" s="213"/>
      <c r="AH783" s="213"/>
      <c r="AI783" s="213"/>
      <c r="AJ783" s="213"/>
      <c r="AK783" s="213"/>
      <c r="AN783" s="18"/>
    </row>
    <row r="784" spans="13:40" x14ac:dyDescent="0.3">
      <c r="M784" s="17"/>
      <c r="N784" s="18"/>
      <c r="O784" s="18"/>
      <c r="P784" s="152"/>
      <c r="Q784" s="152"/>
      <c r="R784" s="152"/>
      <c r="S784" s="152"/>
      <c r="T784" s="152"/>
      <c r="U784" s="152"/>
      <c r="V784" s="152"/>
      <c r="W784" s="152"/>
      <c r="X784" s="213"/>
      <c r="Y784" s="214"/>
      <c r="Z784" s="215"/>
      <c r="AA784" s="216"/>
      <c r="AB784" s="216"/>
      <c r="AC784" s="213"/>
      <c r="AD784" s="213"/>
      <c r="AE784" s="213"/>
      <c r="AF784" s="213"/>
      <c r="AG784" s="213"/>
      <c r="AH784" s="213"/>
      <c r="AI784" s="213"/>
      <c r="AJ784" s="213"/>
      <c r="AK784" s="213"/>
      <c r="AN784" s="18"/>
    </row>
    <row r="785" spans="13:40" x14ac:dyDescent="0.3">
      <c r="M785" s="17"/>
      <c r="N785" s="18"/>
      <c r="O785" s="18"/>
      <c r="P785" s="152"/>
      <c r="Q785" s="152"/>
      <c r="R785" s="152"/>
      <c r="S785" s="152"/>
      <c r="T785" s="152"/>
      <c r="U785" s="152"/>
      <c r="V785" s="152"/>
      <c r="W785" s="152"/>
      <c r="X785" s="213"/>
      <c r="Y785" s="214"/>
      <c r="Z785" s="215"/>
      <c r="AA785" s="216"/>
      <c r="AB785" s="216"/>
      <c r="AC785" s="213"/>
      <c r="AD785" s="213"/>
      <c r="AE785" s="213"/>
      <c r="AF785" s="213"/>
      <c r="AG785" s="213"/>
      <c r="AH785" s="213"/>
      <c r="AI785" s="213"/>
      <c r="AJ785" s="213"/>
      <c r="AK785" s="213"/>
      <c r="AN785" s="18"/>
    </row>
    <row r="786" spans="13:40" x14ac:dyDescent="0.3">
      <c r="M786" s="17"/>
      <c r="N786" s="18"/>
      <c r="O786" s="18"/>
      <c r="P786" s="152"/>
      <c r="Q786" s="152"/>
      <c r="R786" s="152"/>
      <c r="S786" s="152"/>
      <c r="T786" s="152"/>
      <c r="U786" s="152"/>
      <c r="V786" s="152"/>
      <c r="W786" s="152"/>
      <c r="X786" s="213"/>
      <c r="Y786" s="214"/>
      <c r="Z786" s="215"/>
      <c r="AA786" s="216"/>
      <c r="AB786" s="216"/>
      <c r="AC786" s="213"/>
      <c r="AD786" s="213"/>
      <c r="AE786" s="213"/>
      <c r="AF786" s="213"/>
      <c r="AG786" s="213"/>
      <c r="AH786" s="213"/>
      <c r="AI786" s="213"/>
      <c r="AJ786" s="213"/>
      <c r="AK786" s="213"/>
      <c r="AN786" s="18"/>
    </row>
    <row r="787" spans="13:40" x14ac:dyDescent="0.3">
      <c r="M787" s="17"/>
      <c r="N787" s="18"/>
      <c r="O787" s="18"/>
      <c r="P787" s="152"/>
      <c r="Q787" s="152"/>
      <c r="R787" s="152"/>
      <c r="S787" s="152"/>
      <c r="T787" s="152"/>
      <c r="U787" s="152"/>
      <c r="V787" s="152"/>
      <c r="W787" s="152"/>
      <c r="X787" s="213"/>
      <c r="Y787" s="214"/>
      <c r="Z787" s="215"/>
      <c r="AA787" s="216"/>
      <c r="AB787" s="216"/>
      <c r="AC787" s="213"/>
      <c r="AD787" s="213"/>
      <c r="AE787" s="213"/>
      <c r="AF787" s="213"/>
      <c r="AG787" s="213"/>
      <c r="AH787" s="213"/>
      <c r="AI787" s="213"/>
      <c r="AJ787" s="213"/>
      <c r="AK787" s="213"/>
      <c r="AN787" s="18"/>
    </row>
    <row r="788" spans="13:40" x14ac:dyDescent="0.3">
      <c r="M788" s="17"/>
      <c r="N788" s="18"/>
      <c r="O788" s="18"/>
      <c r="P788" s="152"/>
      <c r="Q788" s="152"/>
      <c r="R788" s="152"/>
      <c r="S788" s="152"/>
      <c r="T788" s="152"/>
      <c r="U788" s="152"/>
      <c r="V788" s="152"/>
      <c r="W788" s="152"/>
      <c r="X788" s="213"/>
      <c r="Y788" s="214"/>
      <c r="Z788" s="215"/>
      <c r="AA788" s="216"/>
      <c r="AB788" s="216"/>
      <c r="AC788" s="213"/>
      <c r="AD788" s="213"/>
      <c r="AE788" s="213"/>
      <c r="AF788" s="213"/>
      <c r="AG788" s="213"/>
      <c r="AH788" s="213"/>
      <c r="AI788" s="213"/>
      <c r="AJ788" s="213"/>
      <c r="AK788" s="213"/>
      <c r="AN788" s="18"/>
    </row>
    <row r="789" spans="13:40" x14ac:dyDescent="0.3">
      <c r="M789" s="17"/>
      <c r="N789" s="18"/>
      <c r="O789" s="18"/>
      <c r="P789" s="152"/>
      <c r="Q789" s="152"/>
      <c r="R789" s="152"/>
      <c r="S789" s="152"/>
      <c r="T789" s="152"/>
      <c r="U789" s="152"/>
      <c r="V789" s="152"/>
      <c r="W789" s="152"/>
      <c r="X789" s="213"/>
      <c r="Y789" s="214"/>
      <c r="Z789" s="215"/>
      <c r="AA789" s="216"/>
      <c r="AB789" s="216"/>
      <c r="AC789" s="213"/>
      <c r="AD789" s="213"/>
      <c r="AE789" s="213"/>
      <c r="AF789" s="213"/>
      <c r="AG789" s="213"/>
      <c r="AH789" s="213"/>
      <c r="AI789" s="213"/>
      <c r="AJ789" s="213"/>
      <c r="AK789" s="213"/>
      <c r="AN789" s="18"/>
    </row>
    <row r="790" spans="13:40" x14ac:dyDescent="0.3">
      <c r="M790" s="17"/>
      <c r="N790" s="18"/>
      <c r="O790" s="18"/>
      <c r="P790" s="152"/>
      <c r="Q790" s="152"/>
      <c r="R790" s="152"/>
      <c r="S790" s="152"/>
      <c r="T790" s="152"/>
      <c r="U790" s="152"/>
      <c r="V790" s="152"/>
      <c r="W790" s="152"/>
      <c r="X790" s="213"/>
      <c r="Y790" s="214"/>
      <c r="Z790" s="215"/>
      <c r="AA790" s="216"/>
      <c r="AB790" s="216"/>
      <c r="AC790" s="213"/>
      <c r="AD790" s="213"/>
      <c r="AE790" s="213"/>
      <c r="AF790" s="213"/>
      <c r="AG790" s="213"/>
      <c r="AH790" s="213"/>
      <c r="AI790" s="213"/>
      <c r="AJ790" s="213"/>
      <c r="AK790" s="213"/>
      <c r="AN790" s="18"/>
    </row>
    <row r="791" spans="13:40" x14ac:dyDescent="0.3">
      <c r="M791" s="17"/>
      <c r="N791" s="18"/>
      <c r="O791" s="18"/>
      <c r="P791" s="152"/>
      <c r="Q791" s="152"/>
      <c r="R791" s="152"/>
      <c r="S791" s="152"/>
      <c r="T791" s="152"/>
      <c r="U791" s="152"/>
      <c r="V791" s="152"/>
      <c r="W791" s="152"/>
      <c r="X791" s="213"/>
      <c r="Y791" s="214"/>
      <c r="Z791" s="215"/>
      <c r="AA791" s="216"/>
      <c r="AB791" s="216"/>
      <c r="AC791" s="213"/>
      <c r="AD791" s="213"/>
      <c r="AE791" s="213"/>
      <c r="AF791" s="213"/>
      <c r="AG791" s="213"/>
      <c r="AH791" s="213"/>
      <c r="AI791" s="213"/>
      <c r="AJ791" s="213"/>
      <c r="AK791" s="213"/>
      <c r="AN791" s="18"/>
    </row>
    <row r="792" spans="13:40" x14ac:dyDescent="0.3">
      <c r="M792" s="17"/>
      <c r="N792" s="18"/>
      <c r="O792" s="18"/>
      <c r="P792" s="152"/>
      <c r="Q792" s="152"/>
      <c r="R792" s="152"/>
      <c r="S792" s="152"/>
      <c r="T792" s="152"/>
      <c r="U792" s="152"/>
      <c r="V792" s="152"/>
      <c r="W792" s="152"/>
      <c r="X792" s="213"/>
      <c r="Y792" s="214"/>
      <c r="Z792" s="215"/>
      <c r="AA792" s="216"/>
      <c r="AB792" s="216"/>
      <c r="AC792" s="213"/>
      <c r="AD792" s="213"/>
      <c r="AE792" s="213"/>
      <c r="AF792" s="213"/>
      <c r="AG792" s="213"/>
      <c r="AH792" s="213"/>
      <c r="AI792" s="213"/>
      <c r="AJ792" s="213"/>
      <c r="AK792" s="213"/>
      <c r="AN792" s="18"/>
    </row>
    <row r="793" spans="13:40" x14ac:dyDescent="0.3">
      <c r="M793" s="17"/>
      <c r="N793" s="18"/>
      <c r="O793" s="18"/>
      <c r="P793" s="152"/>
      <c r="Q793" s="152"/>
      <c r="R793" s="152"/>
      <c r="S793" s="152"/>
      <c r="T793" s="152"/>
      <c r="U793" s="152"/>
      <c r="V793" s="152"/>
      <c r="W793" s="152"/>
      <c r="X793" s="213"/>
      <c r="Y793" s="214"/>
      <c r="Z793" s="215"/>
      <c r="AA793" s="216"/>
      <c r="AB793" s="216"/>
      <c r="AC793" s="213"/>
      <c r="AD793" s="213"/>
      <c r="AE793" s="213"/>
      <c r="AF793" s="213"/>
      <c r="AG793" s="213"/>
      <c r="AH793" s="213"/>
      <c r="AI793" s="213"/>
      <c r="AJ793" s="213"/>
      <c r="AK793" s="213"/>
      <c r="AN793" s="18"/>
    </row>
    <row r="794" spans="13:40" x14ac:dyDescent="0.3">
      <c r="M794" s="17"/>
      <c r="N794" s="18"/>
      <c r="O794" s="18"/>
      <c r="P794" s="152"/>
      <c r="Q794" s="152"/>
      <c r="R794" s="152"/>
      <c r="S794" s="152"/>
      <c r="T794" s="152"/>
      <c r="U794" s="152"/>
      <c r="V794" s="152"/>
      <c r="W794" s="152"/>
      <c r="X794" s="213"/>
      <c r="Y794" s="214"/>
      <c r="Z794" s="215"/>
      <c r="AA794" s="216"/>
      <c r="AB794" s="216"/>
      <c r="AC794" s="213"/>
      <c r="AD794" s="213"/>
      <c r="AE794" s="213"/>
      <c r="AF794" s="213"/>
      <c r="AG794" s="213"/>
      <c r="AH794" s="213"/>
      <c r="AI794" s="213"/>
      <c r="AJ794" s="213"/>
      <c r="AK794" s="213"/>
      <c r="AN794" s="18"/>
    </row>
    <row r="795" spans="13:40" x14ac:dyDescent="0.3">
      <c r="M795" s="17"/>
      <c r="N795" s="18"/>
      <c r="O795" s="18"/>
      <c r="P795" s="152"/>
      <c r="Q795" s="152"/>
      <c r="R795" s="152"/>
      <c r="S795" s="152"/>
      <c r="T795" s="152"/>
      <c r="U795" s="152"/>
      <c r="V795" s="152"/>
      <c r="W795" s="152"/>
      <c r="X795" s="213"/>
      <c r="Y795" s="214"/>
      <c r="Z795" s="215"/>
      <c r="AA795" s="216"/>
      <c r="AB795" s="216"/>
      <c r="AC795" s="213"/>
      <c r="AD795" s="213"/>
      <c r="AE795" s="213"/>
      <c r="AF795" s="213"/>
      <c r="AG795" s="213"/>
      <c r="AH795" s="213"/>
      <c r="AI795" s="213"/>
      <c r="AJ795" s="213"/>
      <c r="AK795" s="213"/>
      <c r="AN795" s="18"/>
    </row>
    <row r="796" spans="13:40" x14ac:dyDescent="0.3">
      <c r="M796" s="17"/>
      <c r="N796" s="18"/>
      <c r="O796" s="18"/>
      <c r="P796" s="152"/>
      <c r="Q796" s="152"/>
      <c r="R796" s="152"/>
      <c r="S796" s="152"/>
      <c r="T796" s="152"/>
      <c r="U796" s="152"/>
      <c r="V796" s="152"/>
      <c r="W796" s="152"/>
      <c r="X796" s="213"/>
      <c r="Y796" s="214"/>
      <c r="Z796" s="215"/>
      <c r="AA796" s="216"/>
      <c r="AB796" s="216"/>
      <c r="AC796" s="213"/>
      <c r="AD796" s="213"/>
      <c r="AE796" s="213"/>
      <c r="AF796" s="213"/>
      <c r="AG796" s="213"/>
      <c r="AH796" s="213"/>
      <c r="AI796" s="213"/>
      <c r="AJ796" s="213"/>
      <c r="AK796" s="213"/>
      <c r="AN796" s="18"/>
    </row>
    <row r="797" spans="13:40" x14ac:dyDescent="0.3">
      <c r="M797" s="17"/>
      <c r="N797" s="18"/>
      <c r="O797" s="18"/>
      <c r="P797" s="152"/>
      <c r="Q797" s="152"/>
      <c r="R797" s="152"/>
      <c r="S797" s="152"/>
      <c r="T797" s="152"/>
      <c r="U797" s="152"/>
      <c r="V797" s="152"/>
      <c r="W797" s="152"/>
      <c r="X797" s="213"/>
      <c r="Y797" s="214"/>
      <c r="Z797" s="215"/>
      <c r="AA797" s="216"/>
      <c r="AB797" s="216"/>
      <c r="AC797" s="213"/>
      <c r="AD797" s="213"/>
      <c r="AE797" s="213"/>
      <c r="AF797" s="213"/>
      <c r="AG797" s="213"/>
      <c r="AH797" s="213"/>
      <c r="AI797" s="213"/>
      <c r="AJ797" s="213"/>
      <c r="AK797" s="213"/>
      <c r="AN797" s="18"/>
    </row>
    <row r="798" spans="13:40" x14ac:dyDescent="0.3">
      <c r="M798" s="17"/>
      <c r="N798" s="18"/>
      <c r="O798" s="18"/>
      <c r="P798" s="152"/>
      <c r="Q798" s="152"/>
      <c r="R798" s="152"/>
      <c r="S798" s="152"/>
      <c r="T798" s="152"/>
      <c r="U798" s="152"/>
      <c r="V798" s="152"/>
      <c r="W798" s="152"/>
      <c r="X798" s="213"/>
      <c r="Y798" s="214"/>
      <c r="Z798" s="215"/>
      <c r="AA798" s="216"/>
      <c r="AB798" s="216"/>
      <c r="AC798" s="213"/>
      <c r="AD798" s="213"/>
      <c r="AE798" s="213"/>
      <c r="AF798" s="213"/>
      <c r="AG798" s="213"/>
      <c r="AH798" s="213"/>
      <c r="AI798" s="213"/>
      <c r="AJ798" s="213"/>
      <c r="AK798" s="213"/>
      <c r="AN798" s="18"/>
    </row>
    <row r="799" spans="13:40" x14ac:dyDescent="0.3">
      <c r="M799" s="17"/>
      <c r="N799" s="18"/>
      <c r="O799" s="18"/>
      <c r="P799" s="152"/>
      <c r="Q799" s="152"/>
      <c r="R799" s="152"/>
      <c r="S799" s="152"/>
      <c r="T799" s="152"/>
      <c r="U799" s="152"/>
      <c r="V799" s="152"/>
      <c r="W799" s="152"/>
      <c r="X799" s="213"/>
      <c r="Y799" s="214"/>
      <c r="Z799" s="215"/>
      <c r="AA799" s="216"/>
      <c r="AB799" s="216"/>
      <c r="AC799" s="213"/>
      <c r="AD799" s="213"/>
      <c r="AE799" s="213"/>
      <c r="AF799" s="213"/>
      <c r="AG799" s="213"/>
      <c r="AH799" s="213"/>
      <c r="AI799" s="213"/>
      <c r="AJ799" s="213"/>
      <c r="AK799" s="213"/>
      <c r="AN799" s="18"/>
    </row>
    <row r="800" spans="13:40" x14ac:dyDescent="0.3">
      <c r="M800" s="17"/>
      <c r="N800" s="18"/>
      <c r="O800" s="18"/>
      <c r="P800" s="152"/>
      <c r="Q800" s="152"/>
      <c r="R800" s="152"/>
      <c r="S800" s="152"/>
      <c r="T800" s="152"/>
      <c r="U800" s="152"/>
      <c r="V800" s="152"/>
      <c r="W800" s="152"/>
      <c r="X800" s="213"/>
      <c r="Y800" s="214"/>
      <c r="Z800" s="215"/>
      <c r="AA800" s="216"/>
      <c r="AB800" s="216"/>
      <c r="AC800" s="213"/>
      <c r="AD800" s="213"/>
      <c r="AE800" s="213"/>
      <c r="AF800" s="213"/>
      <c r="AG800" s="213"/>
      <c r="AH800" s="213"/>
      <c r="AI800" s="213"/>
      <c r="AJ800" s="213"/>
      <c r="AK800" s="213"/>
      <c r="AN800" s="18"/>
    </row>
    <row r="801" spans="13:40" x14ac:dyDescent="0.3">
      <c r="M801" s="17"/>
      <c r="N801" s="18"/>
      <c r="O801" s="18"/>
      <c r="P801" s="152"/>
      <c r="Q801" s="152"/>
      <c r="R801" s="152"/>
      <c r="S801" s="152"/>
      <c r="T801" s="152"/>
      <c r="U801" s="152"/>
      <c r="V801" s="152"/>
      <c r="W801" s="152"/>
      <c r="X801" s="213"/>
      <c r="Y801" s="214"/>
      <c r="Z801" s="215"/>
      <c r="AA801" s="216"/>
      <c r="AB801" s="216"/>
      <c r="AC801" s="213"/>
      <c r="AD801" s="213"/>
      <c r="AE801" s="213"/>
      <c r="AF801" s="213"/>
      <c r="AG801" s="213"/>
      <c r="AH801" s="213"/>
      <c r="AI801" s="213"/>
      <c r="AJ801" s="213"/>
      <c r="AK801" s="213"/>
      <c r="AN801" s="18"/>
    </row>
    <row r="802" spans="13:40" x14ac:dyDescent="0.3">
      <c r="M802" s="17"/>
      <c r="N802" s="18"/>
      <c r="O802" s="18"/>
      <c r="P802" s="152"/>
      <c r="Q802" s="152"/>
      <c r="R802" s="152"/>
      <c r="S802" s="152"/>
      <c r="T802" s="152"/>
      <c r="U802" s="152"/>
      <c r="V802" s="152"/>
      <c r="W802" s="152"/>
      <c r="X802" s="213"/>
      <c r="Y802" s="214"/>
      <c r="Z802" s="215"/>
      <c r="AA802" s="216"/>
      <c r="AB802" s="216"/>
      <c r="AC802" s="213"/>
      <c r="AD802" s="213"/>
      <c r="AE802" s="213"/>
      <c r="AF802" s="213"/>
      <c r="AG802" s="213"/>
      <c r="AH802" s="213"/>
      <c r="AI802" s="213"/>
      <c r="AJ802" s="213"/>
      <c r="AK802" s="213"/>
      <c r="AN802" s="18"/>
    </row>
    <row r="803" spans="13:40" x14ac:dyDescent="0.3">
      <c r="M803" s="17"/>
      <c r="N803" s="18"/>
      <c r="O803" s="18"/>
      <c r="P803" s="152"/>
      <c r="Q803" s="152"/>
      <c r="R803" s="152"/>
      <c r="S803" s="152"/>
      <c r="T803" s="152"/>
      <c r="U803" s="152"/>
      <c r="V803" s="152"/>
      <c r="W803" s="152"/>
      <c r="X803" s="213"/>
      <c r="Y803" s="214"/>
      <c r="Z803" s="215"/>
      <c r="AA803" s="216"/>
      <c r="AB803" s="216"/>
      <c r="AC803" s="213"/>
      <c r="AD803" s="213"/>
      <c r="AE803" s="213"/>
      <c r="AF803" s="213"/>
      <c r="AG803" s="213"/>
      <c r="AH803" s="213"/>
      <c r="AI803" s="213"/>
      <c r="AJ803" s="213"/>
      <c r="AK803" s="213"/>
      <c r="AN803" s="18"/>
    </row>
    <row r="804" spans="13:40" x14ac:dyDescent="0.3">
      <c r="M804" s="17"/>
      <c r="N804" s="18"/>
      <c r="O804" s="18"/>
      <c r="P804" s="152"/>
      <c r="Q804" s="152"/>
      <c r="R804" s="152"/>
      <c r="S804" s="152"/>
      <c r="T804" s="152"/>
      <c r="U804" s="152"/>
      <c r="V804" s="152"/>
      <c r="W804" s="152"/>
      <c r="X804" s="213"/>
      <c r="Y804" s="214"/>
      <c r="Z804" s="215"/>
      <c r="AA804" s="216"/>
      <c r="AB804" s="216"/>
      <c r="AC804" s="213"/>
      <c r="AD804" s="213"/>
      <c r="AE804" s="213"/>
      <c r="AF804" s="213"/>
      <c r="AG804" s="213"/>
      <c r="AH804" s="213"/>
      <c r="AI804" s="213"/>
      <c r="AJ804" s="213"/>
      <c r="AK804" s="213"/>
      <c r="AN804" s="18"/>
    </row>
    <row r="805" spans="13:40" x14ac:dyDescent="0.3">
      <c r="M805" s="17"/>
      <c r="N805" s="18"/>
      <c r="O805" s="18"/>
      <c r="P805" s="152"/>
      <c r="Q805" s="152"/>
      <c r="R805" s="152"/>
      <c r="S805" s="152"/>
      <c r="T805" s="152"/>
      <c r="U805" s="152"/>
      <c r="V805" s="152"/>
      <c r="W805" s="152"/>
      <c r="X805" s="213"/>
      <c r="Y805" s="214"/>
      <c r="Z805" s="215"/>
      <c r="AA805" s="216"/>
      <c r="AB805" s="216"/>
      <c r="AC805" s="213"/>
      <c r="AD805" s="213"/>
      <c r="AE805" s="213"/>
      <c r="AF805" s="213"/>
      <c r="AG805" s="213"/>
      <c r="AH805" s="213"/>
      <c r="AI805" s="213"/>
      <c r="AJ805" s="213"/>
      <c r="AK805" s="213"/>
      <c r="AN805" s="18"/>
    </row>
    <row r="806" spans="13:40" x14ac:dyDescent="0.3">
      <c r="M806" s="17"/>
      <c r="N806" s="18"/>
      <c r="O806" s="18"/>
      <c r="P806" s="152"/>
      <c r="Q806" s="152"/>
      <c r="R806" s="152"/>
      <c r="S806" s="152"/>
      <c r="T806" s="152"/>
      <c r="U806" s="152"/>
      <c r="V806" s="152"/>
      <c r="W806" s="152"/>
      <c r="X806" s="213"/>
      <c r="Y806" s="214"/>
      <c r="Z806" s="215"/>
      <c r="AA806" s="216"/>
      <c r="AB806" s="216"/>
      <c r="AC806" s="213"/>
      <c r="AD806" s="213"/>
      <c r="AE806" s="213"/>
      <c r="AF806" s="213"/>
      <c r="AG806" s="213"/>
      <c r="AH806" s="213"/>
      <c r="AI806" s="213"/>
      <c r="AJ806" s="213"/>
      <c r="AK806" s="213"/>
      <c r="AN806" s="18"/>
    </row>
    <row r="807" spans="13:40" x14ac:dyDescent="0.3">
      <c r="M807" s="17"/>
      <c r="N807" s="18"/>
      <c r="O807" s="18"/>
      <c r="P807" s="152"/>
      <c r="Q807" s="152"/>
      <c r="R807" s="152"/>
      <c r="S807" s="152"/>
      <c r="T807" s="152"/>
      <c r="U807" s="152"/>
      <c r="V807" s="152"/>
      <c r="W807" s="152"/>
      <c r="X807" s="213"/>
      <c r="Y807" s="214"/>
      <c r="Z807" s="215"/>
      <c r="AA807" s="216"/>
      <c r="AB807" s="216"/>
      <c r="AC807" s="213"/>
      <c r="AD807" s="213"/>
      <c r="AE807" s="213"/>
      <c r="AF807" s="213"/>
      <c r="AG807" s="213"/>
      <c r="AH807" s="213"/>
      <c r="AI807" s="213"/>
      <c r="AJ807" s="213"/>
      <c r="AK807" s="213"/>
      <c r="AN807" s="18"/>
    </row>
    <row r="808" spans="13:40" x14ac:dyDescent="0.3">
      <c r="M808" s="17"/>
      <c r="N808" s="18"/>
      <c r="O808" s="18"/>
      <c r="P808" s="152"/>
      <c r="Q808" s="152"/>
      <c r="R808" s="152"/>
      <c r="S808" s="152"/>
      <c r="T808" s="152"/>
      <c r="U808" s="152"/>
      <c r="V808" s="152"/>
      <c r="W808" s="152"/>
      <c r="X808" s="213"/>
      <c r="Y808" s="214"/>
      <c r="Z808" s="215"/>
      <c r="AA808" s="216"/>
      <c r="AB808" s="216"/>
      <c r="AC808" s="213"/>
      <c r="AD808" s="213"/>
      <c r="AE808" s="213"/>
      <c r="AF808" s="213"/>
      <c r="AG808" s="213"/>
      <c r="AH808" s="213"/>
      <c r="AI808" s="213"/>
      <c r="AJ808" s="213"/>
      <c r="AK808" s="213"/>
      <c r="AN808" s="18"/>
    </row>
    <row r="809" spans="13:40" x14ac:dyDescent="0.3">
      <c r="M809" s="17"/>
      <c r="N809" s="18"/>
      <c r="O809" s="18"/>
      <c r="P809" s="152"/>
      <c r="Q809" s="152"/>
      <c r="R809" s="152"/>
      <c r="S809" s="152"/>
      <c r="T809" s="152"/>
      <c r="U809" s="152"/>
      <c r="V809" s="152"/>
      <c r="W809" s="152"/>
      <c r="X809" s="213"/>
      <c r="Y809" s="214"/>
      <c r="Z809" s="215"/>
      <c r="AA809" s="216"/>
      <c r="AB809" s="216"/>
      <c r="AC809" s="213"/>
      <c r="AD809" s="213"/>
      <c r="AE809" s="213"/>
      <c r="AF809" s="213"/>
      <c r="AG809" s="213"/>
      <c r="AH809" s="213"/>
      <c r="AI809" s="213"/>
      <c r="AJ809" s="213"/>
      <c r="AK809" s="213"/>
      <c r="AN809" s="18"/>
    </row>
    <row r="810" spans="13:40" x14ac:dyDescent="0.3">
      <c r="M810" s="17"/>
      <c r="N810" s="18"/>
      <c r="O810" s="18"/>
      <c r="P810" s="152"/>
      <c r="Q810" s="152"/>
      <c r="R810" s="152"/>
      <c r="S810" s="152"/>
      <c r="T810" s="152"/>
      <c r="U810" s="152"/>
      <c r="V810" s="152"/>
      <c r="W810" s="152"/>
      <c r="X810" s="213"/>
      <c r="Y810" s="214"/>
      <c r="Z810" s="215"/>
      <c r="AA810" s="216"/>
      <c r="AB810" s="216"/>
      <c r="AC810" s="213"/>
      <c r="AD810" s="213"/>
      <c r="AE810" s="213"/>
      <c r="AF810" s="213"/>
      <c r="AG810" s="213"/>
      <c r="AH810" s="213"/>
      <c r="AI810" s="213"/>
      <c r="AJ810" s="213"/>
      <c r="AK810" s="213"/>
      <c r="AN810" s="18"/>
    </row>
    <row r="811" spans="13:40" x14ac:dyDescent="0.3">
      <c r="M811" s="17"/>
      <c r="N811" s="18"/>
      <c r="O811" s="18"/>
      <c r="P811" s="152"/>
      <c r="Q811" s="152"/>
      <c r="R811" s="152"/>
      <c r="S811" s="152"/>
      <c r="T811" s="152"/>
      <c r="U811" s="152"/>
      <c r="V811" s="152"/>
      <c r="W811" s="152"/>
      <c r="X811" s="213"/>
      <c r="Y811" s="214"/>
      <c r="Z811" s="215"/>
      <c r="AA811" s="216"/>
      <c r="AB811" s="216"/>
      <c r="AC811" s="213"/>
      <c r="AD811" s="213"/>
      <c r="AE811" s="213"/>
      <c r="AF811" s="213"/>
      <c r="AG811" s="213"/>
      <c r="AH811" s="213"/>
      <c r="AI811" s="213"/>
      <c r="AJ811" s="213"/>
      <c r="AK811" s="213"/>
      <c r="AN811" s="18"/>
    </row>
    <row r="812" spans="13:40" x14ac:dyDescent="0.3">
      <c r="M812" s="17"/>
      <c r="N812" s="18"/>
      <c r="O812" s="18"/>
      <c r="P812" s="152"/>
      <c r="Q812" s="152"/>
      <c r="R812" s="152"/>
      <c r="S812" s="152"/>
      <c r="T812" s="152"/>
      <c r="U812" s="152"/>
      <c r="V812" s="152"/>
      <c r="W812" s="152"/>
      <c r="X812" s="213"/>
      <c r="Y812" s="214"/>
      <c r="Z812" s="215"/>
      <c r="AA812" s="216"/>
      <c r="AB812" s="216"/>
      <c r="AC812" s="213"/>
      <c r="AD812" s="213"/>
      <c r="AE812" s="213"/>
      <c r="AF812" s="213"/>
      <c r="AG812" s="213"/>
      <c r="AH812" s="213"/>
      <c r="AI812" s="213"/>
      <c r="AJ812" s="213"/>
      <c r="AK812" s="213"/>
      <c r="AN812" s="18"/>
    </row>
    <row r="813" spans="13:40" x14ac:dyDescent="0.3">
      <c r="M813" s="17"/>
      <c r="N813" s="18"/>
      <c r="O813" s="18"/>
      <c r="P813" s="152"/>
      <c r="Q813" s="152"/>
      <c r="R813" s="152"/>
      <c r="S813" s="152"/>
      <c r="T813" s="152"/>
      <c r="U813" s="152"/>
      <c r="V813" s="152"/>
      <c r="W813" s="152"/>
      <c r="AN813" s="18"/>
    </row>
    <row r="814" spans="13:40" x14ac:dyDescent="0.3">
      <c r="M814" s="17"/>
      <c r="N814" s="18"/>
      <c r="O814" s="18"/>
      <c r="P814" s="152"/>
      <c r="Q814" s="152"/>
      <c r="R814" s="152"/>
      <c r="S814" s="152"/>
      <c r="T814" s="152"/>
      <c r="U814" s="152"/>
      <c r="V814" s="152"/>
      <c r="W814" s="152"/>
      <c r="AN814" s="18"/>
    </row>
    <row r="815" spans="13:40" x14ac:dyDescent="0.3">
      <c r="M815" s="17"/>
      <c r="N815" s="18"/>
      <c r="O815" s="18"/>
      <c r="P815" s="152"/>
      <c r="Q815" s="152"/>
      <c r="R815" s="152"/>
      <c r="S815" s="152"/>
      <c r="T815" s="152"/>
      <c r="U815" s="152"/>
      <c r="V815" s="152"/>
      <c r="W815" s="152"/>
      <c r="AN815" s="18"/>
    </row>
    <row r="816" spans="13:40" x14ac:dyDescent="0.3">
      <c r="M816" s="17"/>
      <c r="N816" s="18"/>
      <c r="O816" s="18"/>
      <c r="P816" s="152"/>
      <c r="Q816" s="152"/>
      <c r="R816" s="152"/>
      <c r="S816" s="152"/>
      <c r="T816" s="152"/>
      <c r="U816" s="152"/>
      <c r="V816" s="152"/>
      <c r="W816" s="152"/>
      <c r="AN816" s="18"/>
    </row>
    <row r="817" spans="13:40" x14ac:dyDescent="0.3">
      <c r="M817" s="17"/>
      <c r="N817" s="18"/>
      <c r="O817" s="18"/>
      <c r="P817" s="152"/>
      <c r="Q817" s="152"/>
      <c r="R817" s="152"/>
      <c r="S817" s="152"/>
      <c r="T817" s="152"/>
      <c r="U817" s="152"/>
      <c r="V817" s="152"/>
      <c r="W817" s="152"/>
      <c r="AN817" s="18"/>
    </row>
    <row r="818" spans="13:40" x14ac:dyDescent="0.3">
      <c r="M818" s="17"/>
      <c r="N818" s="18"/>
      <c r="O818" s="18"/>
      <c r="P818" s="152"/>
      <c r="Q818" s="152"/>
      <c r="R818" s="152"/>
      <c r="S818" s="152"/>
      <c r="T818" s="152"/>
      <c r="U818" s="152"/>
      <c r="V818" s="152"/>
      <c r="W818" s="152"/>
      <c r="AN818" s="18"/>
    </row>
    <row r="819" spans="13:40" x14ac:dyDescent="0.3">
      <c r="M819" s="17"/>
      <c r="N819" s="18"/>
      <c r="O819" s="18"/>
      <c r="P819" s="152"/>
      <c r="Q819" s="152"/>
      <c r="R819" s="152"/>
      <c r="S819" s="152"/>
      <c r="T819" s="152"/>
      <c r="U819" s="152"/>
      <c r="V819" s="152"/>
      <c r="W819" s="152"/>
      <c r="AN819" s="18"/>
    </row>
    <row r="820" spans="13:40" x14ac:dyDescent="0.3">
      <c r="M820" s="17"/>
      <c r="N820" s="18"/>
      <c r="O820" s="18"/>
      <c r="P820" s="152"/>
      <c r="Q820" s="152"/>
      <c r="R820" s="152"/>
      <c r="S820" s="152"/>
      <c r="T820" s="152"/>
      <c r="U820" s="152"/>
      <c r="V820" s="152"/>
      <c r="W820" s="152"/>
      <c r="AN820" s="18"/>
    </row>
    <row r="821" spans="13:40" x14ac:dyDescent="0.3">
      <c r="M821" s="17"/>
      <c r="N821" s="18"/>
      <c r="O821" s="18"/>
      <c r="P821" s="152"/>
      <c r="Q821" s="152"/>
      <c r="R821" s="152"/>
      <c r="S821" s="152"/>
      <c r="T821" s="152"/>
      <c r="U821" s="152"/>
      <c r="V821" s="152"/>
      <c r="W821" s="152"/>
      <c r="AN821" s="18"/>
    </row>
    <row r="822" spans="13:40" x14ac:dyDescent="0.3">
      <c r="M822" s="17"/>
      <c r="N822" s="18"/>
      <c r="O822" s="18"/>
      <c r="P822" s="152"/>
      <c r="Q822" s="152"/>
      <c r="R822" s="152"/>
      <c r="S822" s="152"/>
      <c r="T822" s="152"/>
      <c r="U822" s="152"/>
      <c r="V822" s="152"/>
      <c r="W822" s="152"/>
      <c r="AN822" s="18"/>
    </row>
    <row r="823" spans="13:40" x14ac:dyDescent="0.3">
      <c r="M823" s="17"/>
      <c r="N823" s="18"/>
      <c r="O823" s="18"/>
      <c r="P823" s="152"/>
      <c r="Q823" s="152"/>
      <c r="R823" s="152"/>
      <c r="S823" s="152"/>
      <c r="T823" s="152"/>
      <c r="U823" s="152"/>
      <c r="V823" s="152"/>
      <c r="W823" s="152"/>
      <c r="AN823" s="18"/>
    </row>
    <row r="824" spans="13:40" x14ac:dyDescent="0.3">
      <c r="M824" s="17"/>
      <c r="N824" s="18"/>
      <c r="O824" s="18"/>
      <c r="P824" s="152"/>
      <c r="Q824" s="152"/>
      <c r="R824" s="152"/>
      <c r="S824" s="152"/>
      <c r="T824" s="152"/>
      <c r="U824" s="152"/>
      <c r="V824" s="152"/>
      <c r="W824" s="152"/>
      <c r="AN824" s="18"/>
    </row>
    <row r="825" spans="13:40" x14ac:dyDescent="0.3">
      <c r="M825" s="17"/>
      <c r="N825" s="18"/>
      <c r="O825" s="18"/>
      <c r="P825" s="152"/>
      <c r="Q825" s="152"/>
      <c r="R825" s="152"/>
      <c r="S825" s="152"/>
      <c r="T825" s="152"/>
      <c r="U825" s="152"/>
      <c r="V825" s="152"/>
      <c r="W825" s="152"/>
      <c r="AN825" s="18"/>
    </row>
    <row r="826" spans="13:40" x14ac:dyDescent="0.3">
      <c r="M826" s="17"/>
      <c r="N826" s="18"/>
      <c r="O826" s="18"/>
      <c r="P826" s="152"/>
      <c r="Q826" s="152"/>
      <c r="R826" s="152"/>
      <c r="S826" s="152"/>
      <c r="T826" s="152"/>
      <c r="U826" s="152"/>
      <c r="V826" s="152"/>
      <c r="W826" s="152"/>
      <c r="AN826" s="18"/>
    </row>
    <row r="827" spans="13:40" x14ac:dyDescent="0.3">
      <c r="M827" s="17"/>
      <c r="N827" s="18"/>
      <c r="O827" s="18"/>
      <c r="P827" s="152"/>
      <c r="Q827" s="152"/>
      <c r="R827" s="152"/>
      <c r="S827" s="152"/>
      <c r="T827" s="152"/>
      <c r="U827" s="152"/>
      <c r="V827" s="152"/>
      <c r="W827" s="152"/>
      <c r="AN827" s="18"/>
    </row>
    <row r="828" spans="13:40" x14ac:dyDescent="0.3">
      <c r="M828" s="17"/>
      <c r="N828" s="18"/>
      <c r="O828" s="18"/>
      <c r="P828" s="152"/>
      <c r="Q828" s="152"/>
      <c r="R828" s="152"/>
      <c r="S828" s="152"/>
      <c r="T828" s="152"/>
      <c r="U828" s="152"/>
      <c r="V828" s="152"/>
      <c r="W828" s="152"/>
      <c r="AN828" s="18"/>
    </row>
    <row r="829" spans="13:40" x14ac:dyDescent="0.3">
      <c r="M829" s="17"/>
      <c r="N829" s="18"/>
      <c r="O829" s="18"/>
      <c r="P829" s="152"/>
      <c r="Q829" s="152"/>
      <c r="R829" s="152"/>
      <c r="S829" s="152"/>
      <c r="T829" s="152"/>
      <c r="U829" s="152"/>
      <c r="V829" s="152"/>
      <c r="W829" s="152"/>
      <c r="AN829" s="18"/>
    </row>
    <row r="830" spans="13:40" x14ac:dyDescent="0.3">
      <c r="M830" s="17"/>
      <c r="N830" s="18"/>
      <c r="O830" s="18"/>
      <c r="P830" s="152"/>
      <c r="Q830" s="152"/>
      <c r="R830" s="152"/>
      <c r="S830" s="152"/>
      <c r="T830" s="152"/>
      <c r="U830" s="152"/>
      <c r="V830" s="152"/>
      <c r="W830" s="152"/>
      <c r="AN830" s="18"/>
    </row>
    <row r="831" spans="13:40" x14ac:dyDescent="0.3">
      <c r="M831" s="17"/>
      <c r="N831" s="18"/>
      <c r="O831" s="18"/>
      <c r="P831" s="152"/>
      <c r="Q831" s="152"/>
      <c r="R831" s="152"/>
      <c r="S831" s="152"/>
      <c r="T831" s="152"/>
      <c r="U831" s="152"/>
      <c r="V831" s="152"/>
      <c r="W831" s="152"/>
      <c r="AN831" s="18"/>
    </row>
    <row r="832" spans="13:40" x14ac:dyDescent="0.3">
      <c r="M832" s="17"/>
      <c r="N832" s="18"/>
      <c r="O832" s="18"/>
      <c r="P832" s="152"/>
      <c r="Q832" s="152"/>
      <c r="R832" s="152"/>
      <c r="S832" s="152"/>
      <c r="T832" s="152"/>
      <c r="U832" s="152"/>
      <c r="V832" s="152"/>
      <c r="W832" s="152"/>
      <c r="AN832" s="18"/>
    </row>
    <row r="833" spans="13:40" x14ac:dyDescent="0.3">
      <c r="M833" s="17"/>
      <c r="N833" s="18"/>
      <c r="O833" s="18"/>
      <c r="P833" s="152"/>
      <c r="Q833" s="152"/>
      <c r="R833" s="152"/>
      <c r="S833" s="152"/>
      <c r="T833" s="152"/>
      <c r="U833" s="152"/>
      <c r="V833" s="152"/>
      <c r="W833" s="152"/>
      <c r="AN833" s="18"/>
    </row>
    <row r="834" spans="13:40" x14ac:dyDescent="0.3">
      <c r="M834" s="17"/>
      <c r="N834" s="18"/>
      <c r="O834" s="18"/>
      <c r="P834" s="152"/>
      <c r="Q834" s="152"/>
      <c r="R834" s="152"/>
      <c r="S834" s="152"/>
      <c r="T834" s="152"/>
      <c r="U834" s="152"/>
      <c r="V834" s="152"/>
      <c r="W834" s="152"/>
      <c r="AN834" s="18"/>
    </row>
    <row r="835" spans="13:40" x14ac:dyDescent="0.3">
      <c r="M835" s="17"/>
      <c r="N835" s="18"/>
      <c r="O835" s="18"/>
      <c r="P835" s="152"/>
      <c r="Q835" s="152"/>
      <c r="R835" s="152"/>
      <c r="S835" s="152"/>
      <c r="T835" s="152"/>
      <c r="U835" s="152"/>
      <c r="V835" s="152"/>
      <c r="W835" s="152"/>
      <c r="AN835" s="18"/>
    </row>
    <row r="836" spans="13:40" x14ac:dyDescent="0.3">
      <c r="M836" s="17"/>
      <c r="N836" s="18"/>
      <c r="O836" s="18"/>
      <c r="P836" s="152"/>
      <c r="Q836" s="152"/>
      <c r="R836" s="152"/>
      <c r="S836" s="152"/>
      <c r="T836" s="152"/>
      <c r="U836" s="152"/>
      <c r="V836" s="152"/>
      <c r="W836" s="152"/>
      <c r="AN836" s="18"/>
    </row>
    <row r="837" spans="13:40" x14ac:dyDescent="0.3">
      <c r="M837" s="17"/>
      <c r="N837" s="18"/>
      <c r="O837" s="18"/>
      <c r="P837" s="152"/>
      <c r="Q837" s="152"/>
      <c r="R837" s="152"/>
      <c r="S837" s="152"/>
      <c r="T837" s="152"/>
      <c r="U837" s="152"/>
      <c r="V837" s="152"/>
      <c r="W837" s="152"/>
      <c r="AN837" s="18"/>
    </row>
    <row r="838" spans="13:40" x14ac:dyDescent="0.3">
      <c r="M838" s="17"/>
      <c r="N838" s="18"/>
      <c r="O838" s="18"/>
      <c r="P838" s="152"/>
      <c r="Q838" s="152"/>
      <c r="R838" s="152"/>
      <c r="S838" s="152"/>
      <c r="T838" s="152"/>
      <c r="U838" s="152"/>
      <c r="V838" s="152"/>
      <c r="W838" s="152"/>
      <c r="AN838" s="18"/>
    </row>
    <row r="839" spans="13:40" x14ac:dyDescent="0.3">
      <c r="M839" s="17"/>
      <c r="N839" s="18"/>
      <c r="O839" s="18"/>
      <c r="P839" s="152"/>
      <c r="Q839" s="152"/>
      <c r="R839" s="152"/>
      <c r="S839" s="152"/>
      <c r="T839" s="152"/>
      <c r="U839" s="152"/>
      <c r="V839" s="152"/>
      <c r="W839" s="152"/>
      <c r="AN839" s="18"/>
    </row>
    <row r="840" spans="13:40" x14ac:dyDescent="0.3">
      <c r="M840" s="17"/>
      <c r="N840" s="18"/>
      <c r="O840" s="18"/>
      <c r="P840" s="152"/>
      <c r="Q840" s="152"/>
      <c r="R840" s="152"/>
      <c r="S840" s="152"/>
      <c r="T840" s="152"/>
      <c r="U840" s="152"/>
      <c r="V840" s="152"/>
      <c r="W840" s="152"/>
      <c r="AN840" s="18"/>
    </row>
    <row r="841" spans="13:40" x14ac:dyDescent="0.3">
      <c r="M841" s="17"/>
      <c r="N841" s="18"/>
      <c r="O841" s="18"/>
      <c r="P841" s="152"/>
      <c r="Q841" s="152"/>
      <c r="R841" s="152"/>
      <c r="S841" s="152"/>
      <c r="T841" s="152"/>
      <c r="U841" s="152"/>
      <c r="V841" s="152"/>
      <c r="W841" s="152"/>
      <c r="AN841" s="18"/>
    </row>
    <row r="842" spans="13:40" x14ac:dyDescent="0.3">
      <c r="M842" s="17"/>
      <c r="N842" s="18"/>
      <c r="O842" s="18"/>
      <c r="P842" s="152"/>
      <c r="Q842" s="152"/>
      <c r="R842" s="152"/>
      <c r="S842" s="152"/>
      <c r="T842" s="152"/>
      <c r="U842" s="152"/>
      <c r="V842" s="152"/>
      <c r="W842" s="152"/>
      <c r="AN842" s="18"/>
    </row>
    <row r="843" spans="13:40" x14ac:dyDescent="0.3">
      <c r="M843" s="17"/>
      <c r="N843" s="18"/>
      <c r="O843" s="18"/>
      <c r="P843" s="152"/>
      <c r="Q843" s="152"/>
      <c r="R843" s="152"/>
      <c r="S843" s="152"/>
      <c r="T843" s="152"/>
      <c r="U843" s="152"/>
      <c r="V843" s="152"/>
      <c r="W843" s="152"/>
      <c r="AN843" s="18"/>
    </row>
    <row r="844" spans="13:40" x14ac:dyDescent="0.3">
      <c r="M844" s="17"/>
      <c r="N844" s="18"/>
      <c r="O844" s="18"/>
      <c r="P844" s="152"/>
      <c r="Q844" s="152"/>
      <c r="R844" s="152"/>
      <c r="S844" s="152"/>
      <c r="T844" s="152"/>
      <c r="U844" s="152"/>
      <c r="V844" s="152"/>
      <c r="W844" s="152"/>
      <c r="AN844" s="18"/>
    </row>
    <row r="845" spans="13:40" x14ac:dyDescent="0.3">
      <c r="M845" s="17"/>
      <c r="N845" s="18"/>
      <c r="O845" s="18"/>
      <c r="P845" s="152"/>
      <c r="Q845" s="152"/>
      <c r="R845" s="152"/>
      <c r="S845" s="152"/>
      <c r="T845" s="152"/>
      <c r="U845" s="152"/>
      <c r="V845" s="152"/>
      <c r="W845" s="152"/>
      <c r="AN845" s="18"/>
    </row>
    <row r="846" spans="13:40" x14ac:dyDescent="0.3">
      <c r="M846" s="17"/>
      <c r="N846" s="18"/>
      <c r="O846" s="18"/>
      <c r="P846" s="152"/>
      <c r="Q846" s="152"/>
      <c r="R846" s="152"/>
      <c r="S846" s="152"/>
      <c r="T846" s="152"/>
      <c r="U846" s="152"/>
      <c r="V846" s="152"/>
      <c r="W846" s="152"/>
      <c r="AN846" s="18"/>
    </row>
    <row r="847" spans="13:40" x14ac:dyDescent="0.3">
      <c r="M847" s="17"/>
      <c r="N847" s="18"/>
      <c r="O847" s="18"/>
      <c r="P847" s="152"/>
      <c r="Q847" s="152"/>
      <c r="R847" s="152"/>
      <c r="S847" s="152"/>
      <c r="T847" s="152"/>
      <c r="U847" s="152"/>
      <c r="V847" s="152"/>
      <c r="W847" s="152"/>
      <c r="AN847" s="18"/>
    </row>
    <row r="848" spans="13:40" x14ac:dyDescent="0.3">
      <c r="M848" s="17"/>
      <c r="N848" s="18"/>
      <c r="O848" s="18"/>
      <c r="P848" s="152"/>
      <c r="Q848" s="152"/>
      <c r="R848" s="152"/>
      <c r="S848" s="152"/>
      <c r="T848" s="152"/>
      <c r="U848" s="152"/>
      <c r="V848" s="152"/>
      <c r="W848" s="152"/>
      <c r="AN848" s="18"/>
    </row>
    <row r="849" spans="13:40" x14ac:dyDescent="0.3">
      <c r="M849" s="17"/>
      <c r="N849" s="18"/>
      <c r="O849" s="18"/>
      <c r="P849" s="152"/>
      <c r="Q849" s="152"/>
      <c r="R849" s="152"/>
      <c r="S849" s="152"/>
      <c r="T849" s="152"/>
      <c r="U849" s="152"/>
      <c r="V849" s="152"/>
      <c r="W849" s="152"/>
      <c r="AN849" s="18"/>
    </row>
    <row r="850" spans="13:40" x14ac:dyDescent="0.3">
      <c r="M850" s="17"/>
      <c r="N850" s="18"/>
      <c r="O850" s="18"/>
      <c r="P850" s="152"/>
      <c r="Q850" s="152"/>
      <c r="R850" s="152"/>
      <c r="S850" s="152"/>
      <c r="T850" s="152"/>
      <c r="U850" s="152"/>
      <c r="V850" s="152"/>
      <c r="W850" s="152"/>
      <c r="AN850" s="18"/>
    </row>
    <row r="851" spans="13:40" x14ac:dyDescent="0.3">
      <c r="M851" s="17"/>
      <c r="N851" s="18"/>
      <c r="O851" s="18"/>
      <c r="P851" s="152"/>
      <c r="Q851" s="152"/>
      <c r="R851" s="152"/>
      <c r="S851" s="152"/>
      <c r="T851" s="152"/>
      <c r="U851" s="152"/>
      <c r="V851" s="152"/>
      <c r="W851" s="152"/>
      <c r="AN851" s="18"/>
    </row>
    <row r="852" spans="13:40" x14ac:dyDescent="0.3">
      <c r="M852" s="17"/>
      <c r="N852" s="18"/>
      <c r="O852" s="18"/>
      <c r="P852" s="152"/>
      <c r="Q852" s="152"/>
      <c r="R852" s="152"/>
      <c r="S852" s="152"/>
      <c r="T852" s="152"/>
      <c r="U852" s="152"/>
      <c r="V852" s="152"/>
      <c r="W852" s="152"/>
      <c r="AN852" s="18"/>
    </row>
    <row r="853" spans="13:40" x14ac:dyDescent="0.3">
      <c r="M853" s="17"/>
      <c r="N853" s="18"/>
      <c r="O853" s="18"/>
      <c r="P853" s="152"/>
      <c r="Q853" s="152"/>
      <c r="R853" s="152"/>
      <c r="S853" s="152"/>
      <c r="T853" s="152"/>
      <c r="U853" s="152"/>
      <c r="V853" s="152"/>
      <c r="W853" s="152"/>
      <c r="AN853" s="18"/>
    </row>
    <row r="854" spans="13:40" x14ac:dyDescent="0.3">
      <c r="M854" s="17"/>
      <c r="N854" s="18"/>
      <c r="O854" s="18"/>
      <c r="P854" s="152"/>
      <c r="Q854" s="152"/>
      <c r="R854" s="152"/>
      <c r="S854" s="152"/>
      <c r="T854" s="152"/>
      <c r="U854" s="152"/>
      <c r="V854" s="152"/>
      <c r="W854" s="152"/>
      <c r="AN854" s="18"/>
    </row>
    <row r="855" spans="13:40" x14ac:dyDescent="0.3">
      <c r="M855" s="17"/>
      <c r="N855" s="18"/>
      <c r="O855" s="18"/>
      <c r="P855" s="152"/>
      <c r="Q855" s="152"/>
      <c r="R855" s="152"/>
      <c r="S855" s="152"/>
      <c r="T855" s="152"/>
      <c r="U855" s="152"/>
      <c r="V855" s="152"/>
      <c r="W855" s="152"/>
      <c r="AN855" s="18"/>
    </row>
    <row r="856" spans="13:40" x14ac:dyDescent="0.3">
      <c r="M856" s="17"/>
      <c r="N856" s="18"/>
      <c r="O856" s="18"/>
      <c r="P856" s="152"/>
      <c r="Q856" s="152"/>
      <c r="R856" s="152"/>
      <c r="S856" s="152"/>
      <c r="T856" s="152"/>
      <c r="U856" s="152"/>
      <c r="V856" s="152"/>
      <c r="W856" s="152"/>
      <c r="AN856" s="18"/>
    </row>
    <row r="857" spans="13:40" x14ac:dyDescent="0.3">
      <c r="M857" s="17"/>
      <c r="N857" s="18"/>
      <c r="O857" s="18"/>
      <c r="P857" s="152"/>
      <c r="Q857" s="152"/>
      <c r="R857" s="152"/>
      <c r="S857" s="152"/>
      <c r="T857" s="152"/>
      <c r="U857" s="152"/>
      <c r="V857" s="152"/>
      <c r="W857" s="152"/>
      <c r="AN857" s="18"/>
    </row>
    <row r="858" spans="13:40" x14ac:dyDescent="0.3">
      <c r="M858" s="17"/>
      <c r="N858" s="18"/>
      <c r="O858" s="18"/>
      <c r="P858" s="152"/>
      <c r="Q858" s="152"/>
      <c r="R858" s="152"/>
      <c r="S858" s="152"/>
      <c r="T858" s="152"/>
      <c r="U858" s="152"/>
      <c r="V858" s="152"/>
      <c r="W858" s="152"/>
      <c r="AN858" s="18"/>
    </row>
    <row r="859" spans="13:40" x14ac:dyDescent="0.3">
      <c r="M859" s="17"/>
      <c r="N859" s="18"/>
      <c r="O859" s="18"/>
      <c r="P859" s="152"/>
      <c r="Q859" s="152"/>
      <c r="R859" s="152"/>
      <c r="S859" s="152"/>
      <c r="T859" s="152"/>
      <c r="U859" s="152"/>
      <c r="V859" s="152"/>
      <c r="W859" s="152"/>
      <c r="AN859" s="18"/>
    </row>
    <row r="860" spans="13:40" x14ac:dyDescent="0.3">
      <c r="M860" s="17"/>
      <c r="N860" s="18"/>
      <c r="O860" s="18"/>
      <c r="P860" s="152"/>
      <c r="Q860" s="152"/>
      <c r="R860" s="152"/>
      <c r="S860" s="152"/>
      <c r="T860" s="152"/>
      <c r="U860" s="152"/>
      <c r="V860" s="152"/>
      <c r="W860" s="152"/>
      <c r="AN860" s="18"/>
    </row>
    <row r="861" spans="13:40" x14ac:dyDescent="0.3">
      <c r="M861" s="17"/>
      <c r="N861" s="18"/>
      <c r="O861" s="18"/>
      <c r="P861" s="152"/>
      <c r="Q861" s="152"/>
      <c r="R861" s="152"/>
      <c r="S861" s="152"/>
      <c r="T861" s="152"/>
      <c r="U861" s="152"/>
      <c r="V861" s="152"/>
      <c r="W861" s="152"/>
      <c r="AN861" s="18"/>
    </row>
    <row r="862" spans="13:40" x14ac:dyDescent="0.3">
      <c r="M862" s="17"/>
      <c r="N862" s="18"/>
      <c r="O862" s="18"/>
      <c r="P862" s="152"/>
      <c r="Q862" s="152"/>
      <c r="R862" s="152"/>
      <c r="S862" s="152"/>
      <c r="T862" s="152"/>
      <c r="U862" s="152"/>
      <c r="V862" s="152"/>
      <c r="W862" s="152"/>
      <c r="AN862" s="18"/>
    </row>
    <row r="863" spans="13:40" x14ac:dyDescent="0.3">
      <c r="M863" s="17"/>
      <c r="N863" s="18"/>
      <c r="O863" s="18"/>
      <c r="P863" s="152"/>
      <c r="Q863" s="152"/>
      <c r="R863" s="152"/>
      <c r="S863" s="152"/>
      <c r="T863" s="152"/>
      <c r="U863" s="152"/>
      <c r="V863" s="152"/>
      <c r="W863" s="152"/>
      <c r="AN863" s="18"/>
    </row>
    <row r="864" spans="13:40" x14ac:dyDescent="0.3">
      <c r="M864" s="17"/>
      <c r="N864" s="18"/>
      <c r="O864" s="18"/>
      <c r="P864" s="152"/>
      <c r="Q864" s="152"/>
      <c r="R864" s="152"/>
      <c r="S864" s="152"/>
      <c r="T864" s="152"/>
      <c r="U864" s="152"/>
      <c r="V864" s="152"/>
      <c r="W864" s="152"/>
      <c r="AN864" s="18"/>
    </row>
    <row r="865" spans="13:40" x14ac:dyDescent="0.3">
      <c r="M865" s="17"/>
      <c r="N865" s="18"/>
      <c r="O865" s="18"/>
      <c r="P865" s="152"/>
      <c r="Q865" s="152"/>
      <c r="R865" s="152"/>
      <c r="S865" s="152"/>
      <c r="T865" s="152"/>
      <c r="U865" s="152"/>
      <c r="V865" s="152"/>
      <c r="W865" s="152"/>
      <c r="AN865" s="18"/>
    </row>
    <row r="866" spans="13:40" x14ac:dyDescent="0.3">
      <c r="M866" s="17"/>
      <c r="N866" s="18"/>
      <c r="O866" s="18"/>
      <c r="P866" s="152"/>
      <c r="Q866" s="152"/>
      <c r="R866" s="152"/>
      <c r="S866" s="152"/>
      <c r="T866" s="152"/>
      <c r="U866" s="152"/>
      <c r="V866" s="152"/>
      <c r="W866" s="152"/>
      <c r="AN866" s="18"/>
    </row>
    <row r="867" spans="13:40" x14ac:dyDescent="0.3">
      <c r="M867" s="17"/>
      <c r="N867" s="18"/>
      <c r="O867" s="18"/>
      <c r="P867" s="152"/>
      <c r="Q867" s="152"/>
      <c r="R867" s="152"/>
      <c r="S867" s="152"/>
      <c r="T867" s="152"/>
      <c r="U867" s="152"/>
      <c r="V867" s="152"/>
      <c r="W867" s="152"/>
      <c r="AN867" s="18"/>
    </row>
    <row r="868" spans="13:40" x14ac:dyDescent="0.3">
      <c r="M868" s="17"/>
      <c r="N868" s="18"/>
      <c r="O868" s="18"/>
      <c r="P868" s="152"/>
      <c r="Q868" s="152"/>
      <c r="R868" s="152"/>
      <c r="S868" s="152"/>
      <c r="T868" s="152"/>
      <c r="U868" s="152"/>
      <c r="V868" s="152"/>
      <c r="W868" s="152"/>
      <c r="AN868" s="18"/>
    </row>
    <row r="869" spans="13:40" x14ac:dyDescent="0.3">
      <c r="M869" s="17"/>
      <c r="N869" s="18"/>
      <c r="O869" s="18"/>
      <c r="P869" s="152"/>
      <c r="Q869" s="152"/>
      <c r="R869" s="152"/>
      <c r="S869" s="152"/>
      <c r="T869" s="152"/>
      <c r="U869" s="152"/>
      <c r="V869" s="152"/>
      <c r="W869" s="152"/>
      <c r="AN869" s="18"/>
    </row>
    <row r="870" spans="13:40" x14ac:dyDescent="0.3">
      <c r="M870" s="17"/>
      <c r="N870" s="18"/>
      <c r="O870" s="18"/>
      <c r="P870" s="152"/>
      <c r="Q870" s="152"/>
      <c r="R870" s="152"/>
      <c r="S870" s="152"/>
      <c r="T870" s="152"/>
      <c r="U870" s="152"/>
      <c r="V870" s="152"/>
      <c r="W870" s="152"/>
      <c r="AN870" s="18"/>
    </row>
    <row r="871" spans="13:40" x14ac:dyDescent="0.3">
      <c r="M871" s="17"/>
      <c r="N871" s="18"/>
      <c r="O871" s="18"/>
      <c r="P871" s="152"/>
      <c r="Q871" s="152"/>
      <c r="R871" s="152"/>
      <c r="S871" s="152"/>
      <c r="T871" s="152"/>
      <c r="U871" s="152"/>
      <c r="V871" s="152"/>
      <c r="W871" s="152"/>
      <c r="AN871" s="18"/>
    </row>
    <row r="872" spans="13:40" x14ac:dyDescent="0.3">
      <c r="M872" s="17"/>
      <c r="N872" s="18"/>
      <c r="O872" s="18"/>
      <c r="P872" s="152"/>
      <c r="Q872" s="152"/>
      <c r="R872" s="152"/>
      <c r="S872" s="152"/>
      <c r="T872" s="152"/>
      <c r="U872" s="152"/>
      <c r="V872" s="152"/>
      <c r="W872" s="152"/>
      <c r="AN872" s="18"/>
    </row>
    <row r="873" spans="13:40" x14ac:dyDescent="0.3">
      <c r="M873" s="17"/>
      <c r="N873" s="18"/>
      <c r="O873" s="18"/>
      <c r="P873" s="152"/>
      <c r="Q873" s="152"/>
      <c r="R873" s="152"/>
      <c r="S873" s="152"/>
      <c r="T873" s="152"/>
      <c r="U873" s="152"/>
      <c r="V873" s="152"/>
      <c r="W873" s="152"/>
      <c r="AN873" s="18"/>
    </row>
    <row r="874" spans="13:40" x14ac:dyDescent="0.3">
      <c r="M874" s="17"/>
      <c r="N874" s="18"/>
      <c r="O874" s="18"/>
      <c r="P874" s="152"/>
      <c r="Q874" s="152"/>
      <c r="R874" s="152"/>
      <c r="S874" s="152"/>
      <c r="T874" s="152"/>
      <c r="U874" s="152"/>
      <c r="V874" s="152"/>
      <c r="W874" s="152"/>
      <c r="AN874" s="18"/>
    </row>
    <row r="875" spans="13:40" x14ac:dyDescent="0.3">
      <c r="M875" s="17"/>
      <c r="N875" s="18"/>
      <c r="O875" s="18"/>
      <c r="P875" s="152"/>
      <c r="Q875" s="152"/>
      <c r="R875" s="152"/>
      <c r="S875" s="152"/>
      <c r="T875" s="152"/>
      <c r="U875" s="152"/>
      <c r="V875" s="152"/>
      <c r="W875" s="152"/>
      <c r="AN875" s="18"/>
    </row>
    <row r="876" spans="13:40" x14ac:dyDescent="0.3">
      <c r="M876" s="17"/>
      <c r="N876" s="18"/>
      <c r="O876" s="18"/>
      <c r="P876" s="152"/>
      <c r="Q876" s="152"/>
      <c r="R876" s="152"/>
      <c r="S876" s="152"/>
      <c r="T876" s="152"/>
      <c r="U876" s="152"/>
      <c r="V876" s="152"/>
      <c r="W876" s="152"/>
      <c r="AN876" s="18"/>
    </row>
    <row r="877" spans="13:40" x14ac:dyDescent="0.3">
      <c r="M877" s="17"/>
      <c r="N877" s="18"/>
      <c r="O877" s="18"/>
      <c r="P877" s="152"/>
      <c r="Q877" s="152"/>
      <c r="R877" s="152"/>
      <c r="S877" s="152"/>
      <c r="T877" s="152"/>
      <c r="U877" s="152"/>
      <c r="V877" s="152"/>
      <c r="W877" s="152"/>
      <c r="AN877" s="18"/>
    </row>
    <row r="878" spans="13:40" x14ac:dyDescent="0.3">
      <c r="M878" s="17"/>
      <c r="N878" s="18"/>
      <c r="O878" s="18"/>
      <c r="P878" s="152"/>
      <c r="Q878" s="152"/>
      <c r="R878" s="152"/>
      <c r="S878" s="152"/>
      <c r="T878" s="152"/>
      <c r="U878" s="152"/>
      <c r="V878" s="152"/>
      <c r="W878" s="152"/>
      <c r="AN878" s="18"/>
    </row>
    <row r="879" spans="13:40" x14ac:dyDescent="0.3">
      <c r="M879" s="17"/>
      <c r="N879" s="18"/>
      <c r="O879" s="18"/>
      <c r="P879" s="152"/>
      <c r="Q879" s="152"/>
      <c r="R879" s="152"/>
      <c r="S879" s="152"/>
      <c r="T879" s="152"/>
      <c r="U879" s="152"/>
      <c r="V879" s="152"/>
      <c r="W879" s="152"/>
      <c r="AN879" s="18"/>
    </row>
    <row r="880" spans="13:40" x14ac:dyDescent="0.3">
      <c r="M880" s="17"/>
      <c r="N880" s="18"/>
      <c r="O880" s="18"/>
      <c r="P880" s="152"/>
      <c r="Q880" s="152"/>
      <c r="R880" s="152"/>
      <c r="S880" s="152"/>
      <c r="T880" s="152"/>
      <c r="U880" s="152"/>
      <c r="V880" s="152"/>
      <c r="W880" s="152"/>
      <c r="AN880" s="18"/>
    </row>
    <row r="881" spans="13:40" x14ac:dyDescent="0.3">
      <c r="M881" s="17"/>
      <c r="N881" s="18"/>
      <c r="O881" s="18"/>
      <c r="P881" s="152"/>
      <c r="Q881" s="152"/>
      <c r="R881" s="152"/>
      <c r="S881" s="152"/>
      <c r="T881" s="152"/>
      <c r="U881" s="152"/>
      <c r="V881" s="152"/>
      <c r="W881" s="152"/>
      <c r="AN881" s="18"/>
    </row>
    <row r="882" spans="13:40" x14ac:dyDescent="0.3">
      <c r="M882" s="17"/>
      <c r="N882" s="18"/>
      <c r="O882" s="18"/>
      <c r="P882" s="152"/>
      <c r="Q882" s="152"/>
      <c r="R882" s="152"/>
      <c r="S882" s="152"/>
      <c r="T882" s="152"/>
      <c r="U882" s="152"/>
      <c r="V882" s="152"/>
      <c r="W882" s="152"/>
      <c r="AN882" s="18"/>
    </row>
    <row r="883" spans="13:40" x14ac:dyDescent="0.3">
      <c r="M883" s="17"/>
      <c r="N883" s="18"/>
      <c r="O883" s="18"/>
      <c r="P883" s="152"/>
      <c r="Q883" s="152"/>
      <c r="R883" s="152"/>
      <c r="S883" s="152"/>
      <c r="T883" s="152"/>
      <c r="U883" s="152"/>
      <c r="V883" s="152"/>
      <c r="W883" s="152"/>
      <c r="AN883" s="18"/>
    </row>
    <row r="884" spans="13:40" x14ac:dyDescent="0.3">
      <c r="M884" s="17"/>
      <c r="N884" s="18"/>
      <c r="O884" s="18"/>
      <c r="P884" s="152"/>
      <c r="Q884" s="152"/>
      <c r="R884" s="152"/>
      <c r="S884" s="152"/>
      <c r="T884" s="152"/>
      <c r="U884" s="152"/>
      <c r="V884" s="152"/>
      <c r="W884" s="152"/>
      <c r="AN884" s="18"/>
    </row>
    <row r="885" spans="13:40" x14ac:dyDescent="0.3">
      <c r="M885" s="17"/>
      <c r="N885" s="18"/>
      <c r="O885" s="18"/>
      <c r="P885" s="152"/>
      <c r="Q885" s="152"/>
      <c r="R885" s="152"/>
      <c r="S885" s="152"/>
      <c r="T885" s="152"/>
      <c r="U885" s="152"/>
      <c r="V885" s="152"/>
      <c r="W885" s="152"/>
      <c r="AN885" s="18"/>
    </row>
    <row r="886" spans="13:40" x14ac:dyDescent="0.3">
      <c r="M886" s="17"/>
      <c r="N886" s="18"/>
      <c r="O886" s="18"/>
      <c r="P886" s="152"/>
      <c r="Q886" s="152"/>
      <c r="R886" s="152"/>
      <c r="S886" s="152"/>
      <c r="T886" s="152"/>
      <c r="U886" s="152"/>
      <c r="V886" s="152"/>
      <c r="W886" s="152"/>
      <c r="AN886" s="18"/>
    </row>
    <row r="887" spans="13:40" x14ac:dyDescent="0.3">
      <c r="M887" s="17"/>
      <c r="N887" s="18"/>
      <c r="O887" s="18"/>
      <c r="P887" s="152"/>
      <c r="Q887" s="152"/>
      <c r="R887" s="152"/>
      <c r="S887" s="152"/>
      <c r="T887" s="152"/>
      <c r="U887" s="152"/>
      <c r="V887" s="152"/>
      <c r="W887" s="152"/>
      <c r="AN887" s="18"/>
    </row>
    <row r="888" spans="13:40" x14ac:dyDescent="0.3">
      <c r="M888" s="17"/>
      <c r="N888" s="18"/>
      <c r="O888" s="18"/>
      <c r="P888" s="152"/>
      <c r="Q888" s="152"/>
      <c r="R888" s="152"/>
      <c r="S888" s="152"/>
      <c r="T888" s="152"/>
      <c r="U888" s="152"/>
      <c r="V888" s="152"/>
      <c r="W888" s="152"/>
      <c r="AN888" s="18"/>
    </row>
    <row r="889" spans="13:40" x14ac:dyDescent="0.3">
      <c r="M889" s="17"/>
      <c r="N889" s="18"/>
      <c r="O889" s="18"/>
      <c r="P889" s="152"/>
      <c r="Q889" s="152"/>
      <c r="R889" s="152"/>
      <c r="S889" s="152"/>
      <c r="T889" s="152"/>
      <c r="U889" s="152"/>
      <c r="V889" s="152"/>
      <c r="W889" s="152"/>
      <c r="AN889" s="18"/>
    </row>
    <row r="890" spans="13:40" x14ac:dyDescent="0.3">
      <c r="M890" s="17"/>
      <c r="N890" s="18"/>
      <c r="O890" s="18"/>
      <c r="P890" s="152"/>
      <c r="Q890" s="152"/>
      <c r="R890" s="152"/>
      <c r="S890" s="152"/>
      <c r="T890" s="152"/>
      <c r="U890" s="152"/>
      <c r="V890" s="152"/>
      <c r="W890" s="152"/>
      <c r="AN890" s="18"/>
    </row>
    <row r="891" spans="13:40" x14ac:dyDescent="0.3">
      <c r="M891" s="17"/>
      <c r="N891" s="18"/>
      <c r="O891" s="18"/>
      <c r="P891" s="152"/>
      <c r="Q891" s="152"/>
      <c r="R891" s="152"/>
      <c r="S891" s="152"/>
      <c r="T891" s="152"/>
      <c r="U891" s="152"/>
      <c r="V891" s="152"/>
      <c r="W891" s="152"/>
      <c r="AN891" s="18"/>
    </row>
    <row r="892" spans="13:40" x14ac:dyDescent="0.3">
      <c r="M892" s="17"/>
      <c r="N892" s="18"/>
      <c r="O892" s="18"/>
      <c r="P892" s="152"/>
      <c r="Q892" s="152"/>
      <c r="R892" s="152"/>
      <c r="S892" s="152"/>
      <c r="T892" s="152"/>
      <c r="U892" s="152"/>
      <c r="V892" s="152"/>
      <c r="W892" s="152"/>
      <c r="AN892" s="18"/>
    </row>
    <row r="893" spans="13:40" x14ac:dyDescent="0.3">
      <c r="M893" s="17"/>
      <c r="N893" s="18"/>
      <c r="O893" s="18"/>
      <c r="P893" s="152"/>
      <c r="Q893" s="152"/>
      <c r="R893" s="152"/>
      <c r="S893" s="152"/>
      <c r="T893" s="152"/>
      <c r="U893" s="152"/>
      <c r="V893" s="152"/>
      <c r="W893" s="152"/>
      <c r="AN893" s="18"/>
    </row>
    <row r="894" spans="13:40" x14ac:dyDescent="0.3">
      <c r="M894" s="17"/>
      <c r="N894" s="18"/>
      <c r="O894" s="18"/>
      <c r="P894" s="152"/>
      <c r="Q894" s="152"/>
      <c r="R894" s="152"/>
      <c r="S894" s="152"/>
      <c r="T894" s="152"/>
      <c r="U894" s="152"/>
      <c r="V894" s="152"/>
      <c r="W894" s="152"/>
      <c r="AN894" s="18"/>
    </row>
    <row r="895" spans="13:40" x14ac:dyDescent="0.3">
      <c r="M895" s="17"/>
      <c r="N895" s="18"/>
      <c r="O895" s="18"/>
      <c r="P895" s="152"/>
      <c r="Q895" s="152"/>
      <c r="R895" s="152"/>
      <c r="S895" s="152"/>
      <c r="T895" s="152"/>
      <c r="U895" s="152"/>
      <c r="V895" s="152"/>
      <c r="W895" s="152"/>
      <c r="AN895" s="18"/>
    </row>
    <row r="896" spans="13:40" x14ac:dyDescent="0.3">
      <c r="M896" s="17"/>
      <c r="N896" s="18"/>
      <c r="O896" s="18"/>
      <c r="P896" s="152"/>
      <c r="Q896" s="152"/>
      <c r="R896" s="152"/>
      <c r="S896" s="152"/>
      <c r="T896" s="152"/>
      <c r="U896" s="152"/>
      <c r="V896" s="152"/>
      <c r="W896" s="152"/>
      <c r="AN896" s="18"/>
    </row>
    <row r="897" spans="13:40" x14ac:dyDescent="0.3">
      <c r="M897" s="17"/>
      <c r="N897" s="18"/>
      <c r="O897" s="18"/>
      <c r="P897" s="152"/>
      <c r="Q897" s="152"/>
      <c r="R897" s="152"/>
      <c r="S897" s="152"/>
      <c r="T897" s="152"/>
      <c r="U897" s="152"/>
      <c r="V897" s="152"/>
      <c r="W897" s="152"/>
      <c r="AN897" s="18"/>
    </row>
    <row r="898" spans="13:40" x14ac:dyDescent="0.3">
      <c r="M898" s="17"/>
      <c r="N898" s="18"/>
      <c r="O898" s="18"/>
      <c r="P898" s="152"/>
      <c r="Q898" s="152"/>
      <c r="R898" s="152"/>
      <c r="S898" s="152"/>
      <c r="T898" s="152"/>
      <c r="U898" s="152"/>
      <c r="V898" s="152"/>
      <c r="W898" s="152"/>
      <c r="AN898" s="18"/>
    </row>
    <row r="899" spans="13:40" x14ac:dyDescent="0.3">
      <c r="M899" s="17"/>
      <c r="N899" s="18"/>
      <c r="O899" s="18"/>
      <c r="P899" s="152"/>
      <c r="Q899" s="152"/>
      <c r="R899" s="152"/>
      <c r="S899" s="152"/>
      <c r="T899" s="152"/>
      <c r="U899" s="152"/>
      <c r="V899" s="152"/>
      <c r="W899" s="152"/>
      <c r="AN899" s="18"/>
    </row>
    <row r="900" spans="13:40" x14ac:dyDescent="0.3">
      <c r="M900" s="17"/>
      <c r="N900" s="18"/>
      <c r="O900" s="18"/>
      <c r="P900" s="152"/>
      <c r="Q900" s="152"/>
      <c r="R900" s="152"/>
      <c r="S900" s="152"/>
      <c r="T900" s="152"/>
      <c r="U900" s="152"/>
      <c r="V900" s="152"/>
      <c r="W900" s="152"/>
      <c r="AN900" s="18"/>
    </row>
    <row r="901" spans="13:40" x14ac:dyDescent="0.3">
      <c r="M901" s="17"/>
      <c r="N901" s="18"/>
      <c r="O901" s="18"/>
      <c r="P901" s="152"/>
      <c r="Q901" s="152"/>
      <c r="R901" s="152"/>
      <c r="S901" s="152"/>
      <c r="T901" s="152"/>
      <c r="U901" s="152"/>
      <c r="V901" s="152"/>
      <c r="W901" s="152"/>
      <c r="AN901" s="18"/>
    </row>
    <row r="902" spans="13:40" x14ac:dyDescent="0.3">
      <c r="M902" s="17"/>
      <c r="N902" s="18"/>
      <c r="O902" s="18"/>
      <c r="P902" s="152"/>
      <c r="Q902" s="152"/>
      <c r="R902" s="152"/>
      <c r="S902" s="152"/>
      <c r="T902" s="152"/>
      <c r="U902" s="152"/>
      <c r="V902" s="152"/>
      <c r="W902" s="152"/>
      <c r="AN902" s="18"/>
    </row>
    <row r="903" spans="13:40" x14ac:dyDescent="0.3">
      <c r="M903" s="17"/>
      <c r="N903" s="18"/>
      <c r="O903" s="18"/>
      <c r="P903" s="152"/>
      <c r="Q903" s="152"/>
      <c r="R903" s="152"/>
      <c r="S903" s="152"/>
      <c r="T903" s="152"/>
      <c r="U903" s="152"/>
      <c r="V903" s="152"/>
      <c r="W903" s="152"/>
      <c r="AN903" s="18"/>
    </row>
    <row r="904" spans="13:40" x14ac:dyDescent="0.3">
      <c r="M904" s="17"/>
      <c r="N904" s="18"/>
      <c r="O904" s="18"/>
      <c r="P904" s="152"/>
      <c r="Q904" s="152"/>
      <c r="R904" s="152"/>
      <c r="S904" s="152"/>
      <c r="T904" s="152"/>
      <c r="U904" s="152"/>
      <c r="V904" s="152"/>
      <c r="W904" s="152"/>
      <c r="AN904" s="18"/>
    </row>
    <row r="905" spans="13:40" x14ac:dyDescent="0.3">
      <c r="M905" s="17"/>
      <c r="N905" s="18"/>
      <c r="O905" s="18"/>
      <c r="P905" s="152"/>
      <c r="Q905" s="152"/>
      <c r="R905" s="152"/>
      <c r="S905" s="152"/>
      <c r="T905" s="152"/>
      <c r="U905" s="152"/>
      <c r="V905" s="152"/>
      <c r="W905" s="152"/>
      <c r="AN905" s="18"/>
    </row>
    <row r="906" spans="13:40" x14ac:dyDescent="0.3">
      <c r="M906" s="17"/>
      <c r="N906" s="18"/>
      <c r="O906" s="18"/>
      <c r="P906" s="152"/>
      <c r="Q906" s="152"/>
      <c r="R906" s="152"/>
      <c r="S906" s="152"/>
      <c r="T906" s="152"/>
      <c r="U906" s="152"/>
      <c r="V906" s="152"/>
      <c r="W906" s="152"/>
      <c r="AN906" s="18"/>
    </row>
    <row r="907" spans="13:40" x14ac:dyDescent="0.3">
      <c r="M907" s="17"/>
      <c r="N907" s="18"/>
      <c r="O907" s="18"/>
      <c r="P907" s="152"/>
      <c r="Q907" s="152"/>
      <c r="R907" s="152"/>
      <c r="S907" s="152"/>
      <c r="T907" s="152"/>
      <c r="U907" s="152"/>
      <c r="V907" s="152"/>
      <c r="W907" s="152"/>
      <c r="AN907" s="18"/>
    </row>
    <row r="908" spans="13:40" x14ac:dyDescent="0.3">
      <c r="M908" s="17"/>
      <c r="N908" s="18"/>
      <c r="O908" s="18"/>
      <c r="P908" s="152"/>
      <c r="Q908" s="152"/>
      <c r="R908" s="152"/>
      <c r="S908" s="152"/>
      <c r="T908" s="152"/>
      <c r="U908" s="152"/>
      <c r="V908" s="152"/>
      <c r="W908" s="152"/>
      <c r="AN908" s="18"/>
    </row>
    <row r="909" spans="13:40" x14ac:dyDescent="0.3">
      <c r="M909" s="17"/>
      <c r="N909" s="18"/>
      <c r="O909" s="18"/>
      <c r="P909" s="152"/>
      <c r="Q909" s="152"/>
      <c r="R909" s="152"/>
      <c r="S909" s="152"/>
      <c r="T909" s="152"/>
      <c r="U909" s="152"/>
      <c r="V909" s="152"/>
      <c r="W909" s="152"/>
      <c r="AN909" s="18"/>
    </row>
    <row r="910" spans="13:40" x14ac:dyDescent="0.3">
      <c r="M910" s="17"/>
      <c r="N910" s="18"/>
      <c r="O910" s="18"/>
      <c r="P910" s="152"/>
      <c r="Q910" s="152"/>
      <c r="R910" s="152"/>
      <c r="S910" s="152"/>
      <c r="T910" s="152"/>
      <c r="U910" s="152"/>
      <c r="V910" s="152"/>
      <c r="W910" s="152"/>
      <c r="AN910" s="18"/>
    </row>
    <row r="911" spans="13:40" x14ac:dyDescent="0.3">
      <c r="M911" s="17"/>
      <c r="N911" s="18"/>
      <c r="O911" s="18"/>
      <c r="P911" s="152"/>
      <c r="Q911" s="152"/>
      <c r="R911" s="152"/>
      <c r="S911" s="152"/>
      <c r="T911" s="152"/>
      <c r="U911" s="152"/>
      <c r="V911" s="152"/>
      <c r="W911" s="152"/>
      <c r="AN911" s="18"/>
    </row>
    <row r="912" spans="13:40" x14ac:dyDescent="0.3">
      <c r="M912" s="17"/>
      <c r="N912" s="18"/>
      <c r="O912" s="18"/>
      <c r="P912" s="152"/>
      <c r="Q912" s="152"/>
      <c r="R912" s="152"/>
      <c r="S912" s="152"/>
      <c r="T912" s="152"/>
      <c r="U912" s="152"/>
      <c r="V912" s="152"/>
      <c r="W912" s="152"/>
      <c r="AN912" s="18"/>
    </row>
    <row r="913" spans="13:40" x14ac:dyDescent="0.3">
      <c r="M913" s="17"/>
      <c r="N913" s="18"/>
      <c r="O913" s="18"/>
      <c r="P913" s="152"/>
      <c r="Q913" s="152"/>
      <c r="R913" s="152"/>
      <c r="S913" s="152"/>
      <c r="T913" s="152"/>
      <c r="U913" s="152"/>
      <c r="V913" s="152"/>
      <c r="W913" s="152"/>
      <c r="AN913" s="18"/>
    </row>
    <row r="914" spans="13:40" x14ac:dyDescent="0.3">
      <c r="M914" s="17"/>
      <c r="N914" s="18"/>
      <c r="O914" s="18"/>
      <c r="P914" s="152"/>
      <c r="Q914" s="152"/>
      <c r="R914" s="152"/>
      <c r="S914" s="152"/>
      <c r="T914" s="152"/>
      <c r="U914" s="152"/>
      <c r="V914" s="152"/>
      <c r="W914" s="152"/>
      <c r="AN914" s="18"/>
    </row>
    <row r="915" spans="13:40" x14ac:dyDescent="0.3">
      <c r="M915" s="17"/>
      <c r="N915" s="18"/>
      <c r="O915" s="18"/>
      <c r="P915" s="152"/>
      <c r="Q915" s="152"/>
      <c r="R915" s="152"/>
      <c r="S915" s="152"/>
      <c r="T915" s="152"/>
      <c r="U915" s="152"/>
      <c r="V915" s="152"/>
      <c r="W915" s="152"/>
      <c r="AN915" s="18"/>
    </row>
    <row r="916" spans="13:40" x14ac:dyDescent="0.3">
      <c r="M916" s="17"/>
      <c r="N916" s="18"/>
      <c r="O916" s="18"/>
      <c r="P916" s="152"/>
      <c r="Q916" s="152"/>
      <c r="R916" s="152"/>
      <c r="S916" s="152"/>
      <c r="T916" s="152"/>
      <c r="U916" s="152"/>
      <c r="V916" s="152"/>
      <c r="W916" s="152"/>
      <c r="AN916" s="18"/>
    </row>
    <row r="917" spans="13:40" x14ac:dyDescent="0.3">
      <c r="M917" s="17"/>
      <c r="N917" s="18"/>
      <c r="O917" s="18"/>
      <c r="P917" s="152"/>
      <c r="Q917" s="152"/>
      <c r="R917" s="152"/>
      <c r="S917" s="152"/>
      <c r="T917" s="152"/>
      <c r="U917" s="152"/>
      <c r="V917" s="152"/>
      <c r="W917" s="152"/>
      <c r="AN917" s="18"/>
    </row>
    <row r="918" spans="13:40" x14ac:dyDescent="0.3">
      <c r="M918" s="17"/>
      <c r="N918" s="18"/>
      <c r="O918" s="18"/>
      <c r="P918" s="152"/>
      <c r="Q918" s="152"/>
      <c r="R918" s="152"/>
      <c r="S918" s="152"/>
      <c r="T918" s="152"/>
      <c r="U918" s="152"/>
      <c r="V918" s="152"/>
      <c r="W918" s="152"/>
      <c r="AN918" s="18"/>
    </row>
    <row r="919" spans="13:40" x14ac:dyDescent="0.3">
      <c r="M919" s="17"/>
      <c r="N919" s="18"/>
      <c r="O919" s="18"/>
      <c r="P919" s="152"/>
      <c r="Q919" s="152"/>
      <c r="R919" s="152"/>
      <c r="S919" s="152"/>
      <c r="T919" s="152"/>
      <c r="U919" s="152"/>
      <c r="V919" s="152"/>
      <c r="W919" s="152"/>
      <c r="AN919" s="18"/>
    </row>
    <row r="920" spans="13:40" x14ac:dyDescent="0.3">
      <c r="M920" s="17"/>
      <c r="N920" s="18"/>
      <c r="O920" s="18"/>
      <c r="P920" s="152"/>
      <c r="Q920" s="152"/>
      <c r="R920" s="152"/>
      <c r="S920" s="152"/>
      <c r="T920" s="152"/>
      <c r="U920" s="152"/>
      <c r="V920" s="152"/>
      <c r="W920" s="152"/>
      <c r="AN920" s="18"/>
    </row>
    <row r="921" spans="13:40" x14ac:dyDescent="0.3">
      <c r="M921" s="17"/>
      <c r="N921" s="18"/>
      <c r="O921" s="18"/>
      <c r="P921" s="152"/>
      <c r="Q921" s="152"/>
      <c r="R921" s="152"/>
      <c r="S921" s="152"/>
      <c r="T921" s="152"/>
      <c r="U921" s="152"/>
      <c r="V921" s="152"/>
      <c r="W921" s="152"/>
      <c r="AN921" s="18"/>
    </row>
    <row r="922" spans="13:40" x14ac:dyDescent="0.3">
      <c r="M922" s="17"/>
      <c r="N922" s="18"/>
      <c r="O922" s="18"/>
      <c r="P922" s="152"/>
      <c r="Q922" s="152"/>
      <c r="R922" s="152"/>
      <c r="S922" s="152"/>
      <c r="T922" s="152"/>
      <c r="U922" s="152"/>
      <c r="V922" s="152"/>
      <c r="W922" s="152"/>
      <c r="AN922" s="18"/>
    </row>
    <row r="923" spans="13:40" x14ac:dyDescent="0.3">
      <c r="M923" s="17"/>
      <c r="N923" s="18"/>
      <c r="O923" s="18"/>
      <c r="P923" s="152"/>
      <c r="Q923" s="152"/>
      <c r="R923" s="152"/>
      <c r="S923" s="152"/>
      <c r="T923" s="152"/>
      <c r="U923" s="152"/>
      <c r="V923" s="152"/>
      <c r="W923" s="152"/>
      <c r="AN923" s="18"/>
    </row>
    <row r="924" spans="13:40" x14ac:dyDescent="0.3">
      <c r="M924" s="17"/>
      <c r="N924" s="18"/>
      <c r="O924" s="18"/>
      <c r="P924" s="152"/>
      <c r="Q924" s="152"/>
      <c r="R924" s="152"/>
      <c r="S924" s="152"/>
      <c r="T924" s="152"/>
      <c r="U924" s="152"/>
      <c r="V924" s="152"/>
      <c r="W924" s="152"/>
      <c r="AN924" s="18"/>
    </row>
    <row r="925" spans="13:40" x14ac:dyDescent="0.3">
      <c r="M925" s="17"/>
      <c r="N925" s="18"/>
      <c r="O925" s="18"/>
      <c r="P925" s="152"/>
      <c r="Q925" s="152"/>
      <c r="R925" s="152"/>
      <c r="S925" s="152"/>
      <c r="T925" s="152"/>
      <c r="U925" s="152"/>
      <c r="V925" s="152"/>
      <c r="W925" s="152"/>
      <c r="AN925" s="18"/>
    </row>
    <row r="926" spans="13:40" x14ac:dyDescent="0.3">
      <c r="M926" s="17"/>
      <c r="N926" s="18"/>
      <c r="O926" s="18"/>
      <c r="P926" s="152"/>
      <c r="Q926" s="152"/>
      <c r="R926" s="152"/>
      <c r="S926" s="152"/>
      <c r="T926" s="152"/>
      <c r="U926" s="152"/>
      <c r="V926" s="152"/>
      <c r="W926" s="152"/>
      <c r="AN926" s="18"/>
    </row>
    <row r="927" spans="13:40" x14ac:dyDescent="0.3">
      <c r="M927" s="17"/>
      <c r="N927" s="18"/>
      <c r="O927" s="18"/>
      <c r="P927" s="152"/>
      <c r="Q927" s="152"/>
      <c r="R927" s="152"/>
      <c r="S927" s="152"/>
      <c r="T927" s="152"/>
      <c r="U927" s="152"/>
      <c r="V927" s="152"/>
      <c r="W927" s="152"/>
      <c r="AN927" s="18"/>
    </row>
    <row r="928" spans="13:40" x14ac:dyDescent="0.3">
      <c r="M928" s="17"/>
      <c r="N928" s="18"/>
      <c r="O928" s="18"/>
      <c r="P928" s="152"/>
      <c r="Q928" s="152"/>
      <c r="R928" s="152"/>
      <c r="S928" s="152"/>
      <c r="T928" s="152"/>
      <c r="U928" s="152"/>
      <c r="V928" s="152"/>
      <c r="W928" s="152"/>
      <c r="AN928" s="18"/>
    </row>
    <row r="929" spans="13:40" x14ac:dyDescent="0.3">
      <c r="M929" s="17"/>
      <c r="N929" s="18"/>
      <c r="O929" s="18"/>
      <c r="P929" s="152"/>
      <c r="Q929" s="152"/>
      <c r="R929" s="152"/>
      <c r="S929" s="152"/>
      <c r="T929" s="152"/>
      <c r="U929" s="152"/>
      <c r="V929" s="152"/>
      <c r="W929" s="152"/>
      <c r="AN929" s="18"/>
    </row>
    <row r="930" spans="13:40" x14ac:dyDescent="0.3">
      <c r="M930" s="17"/>
      <c r="N930" s="18"/>
      <c r="O930" s="18"/>
      <c r="P930" s="152"/>
      <c r="Q930" s="152"/>
      <c r="R930" s="152"/>
      <c r="S930" s="152"/>
      <c r="T930" s="152"/>
      <c r="U930" s="152"/>
      <c r="V930" s="152"/>
      <c r="W930" s="152"/>
      <c r="AN930" s="18"/>
    </row>
    <row r="931" spans="13:40" x14ac:dyDescent="0.3">
      <c r="M931" s="17"/>
      <c r="N931" s="18"/>
      <c r="O931" s="18"/>
      <c r="P931" s="152"/>
      <c r="Q931" s="152"/>
      <c r="R931" s="152"/>
      <c r="S931" s="152"/>
      <c r="T931" s="152"/>
      <c r="U931" s="152"/>
      <c r="V931" s="152"/>
      <c r="W931" s="152"/>
      <c r="AN931" s="18"/>
    </row>
    <row r="932" spans="13:40" x14ac:dyDescent="0.3">
      <c r="M932" s="17"/>
      <c r="N932" s="18"/>
      <c r="O932" s="18"/>
      <c r="P932" s="152"/>
      <c r="Q932" s="152"/>
      <c r="R932" s="152"/>
      <c r="S932" s="152"/>
      <c r="T932" s="152"/>
      <c r="U932" s="152"/>
      <c r="V932" s="152"/>
      <c r="W932" s="152"/>
      <c r="AN932" s="18"/>
    </row>
    <row r="933" spans="13:40" x14ac:dyDescent="0.3">
      <c r="M933" s="17"/>
      <c r="N933" s="18"/>
      <c r="O933" s="18"/>
      <c r="P933" s="152"/>
      <c r="Q933" s="152"/>
      <c r="R933" s="152"/>
      <c r="S933" s="152"/>
      <c r="T933" s="152"/>
      <c r="U933" s="152"/>
      <c r="V933" s="152"/>
      <c r="W933" s="152"/>
      <c r="AN933" s="18"/>
    </row>
    <row r="934" spans="13:40" x14ac:dyDescent="0.3">
      <c r="M934" s="17"/>
      <c r="N934" s="18"/>
      <c r="O934" s="18"/>
      <c r="P934" s="152"/>
      <c r="Q934" s="152"/>
      <c r="R934" s="152"/>
      <c r="S934" s="152"/>
      <c r="T934" s="152"/>
      <c r="U934" s="152"/>
      <c r="V934" s="152"/>
      <c r="W934" s="152"/>
      <c r="AN934" s="18"/>
    </row>
    <row r="935" spans="13:40" x14ac:dyDescent="0.3">
      <c r="M935" s="17"/>
      <c r="N935" s="18"/>
      <c r="O935" s="18"/>
      <c r="P935" s="152"/>
      <c r="Q935" s="152"/>
      <c r="R935" s="152"/>
      <c r="S935" s="152"/>
      <c r="T935" s="152"/>
      <c r="U935" s="152"/>
      <c r="V935" s="152"/>
      <c r="W935" s="152"/>
      <c r="AN935" s="18"/>
    </row>
    <row r="936" spans="13:40" x14ac:dyDescent="0.3">
      <c r="M936" s="17"/>
      <c r="N936" s="18"/>
      <c r="O936" s="18"/>
      <c r="P936" s="152"/>
      <c r="Q936" s="152"/>
      <c r="R936" s="152"/>
      <c r="S936" s="152"/>
      <c r="T936" s="152"/>
      <c r="U936" s="152"/>
      <c r="V936" s="152"/>
      <c r="W936" s="152"/>
      <c r="AN936" s="18"/>
    </row>
    <row r="937" spans="13:40" x14ac:dyDescent="0.3">
      <c r="M937" s="17"/>
      <c r="N937" s="18"/>
      <c r="O937" s="18"/>
      <c r="P937" s="152"/>
      <c r="Q937" s="152"/>
      <c r="R937" s="152"/>
      <c r="S937" s="152"/>
      <c r="T937" s="152"/>
      <c r="U937" s="152"/>
      <c r="V937" s="152"/>
      <c r="W937" s="152"/>
      <c r="AN937" s="18"/>
    </row>
    <row r="938" spans="13:40" x14ac:dyDescent="0.3">
      <c r="M938" s="17"/>
      <c r="N938" s="18"/>
      <c r="O938" s="18"/>
      <c r="P938" s="152"/>
      <c r="Q938" s="152"/>
      <c r="R938" s="152"/>
      <c r="S938" s="152"/>
      <c r="T938" s="152"/>
      <c r="U938" s="152"/>
      <c r="V938" s="152"/>
      <c r="W938" s="152"/>
      <c r="AN938" s="18"/>
    </row>
    <row r="939" spans="13:40" x14ac:dyDescent="0.3">
      <c r="M939" s="17"/>
      <c r="N939" s="18"/>
      <c r="O939" s="18"/>
      <c r="P939" s="152"/>
      <c r="Q939" s="152"/>
      <c r="R939" s="152"/>
      <c r="S939" s="152"/>
      <c r="T939" s="152"/>
      <c r="U939" s="152"/>
      <c r="V939" s="152"/>
      <c r="W939" s="152"/>
      <c r="AN939" s="18"/>
    </row>
    <row r="940" spans="13:40" x14ac:dyDescent="0.3">
      <c r="M940" s="17"/>
      <c r="N940" s="18"/>
      <c r="O940" s="18"/>
      <c r="P940" s="152"/>
      <c r="Q940" s="152"/>
      <c r="R940" s="152"/>
      <c r="S940" s="152"/>
      <c r="T940" s="152"/>
      <c r="U940" s="152"/>
      <c r="V940" s="152"/>
      <c r="W940" s="152"/>
      <c r="AN940" s="18"/>
    </row>
    <row r="941" spans="13:40" x14ac:dyDescent="0.3">
      <c r="M941" s="17"/>
      <c r="N941" s="18"/>
      <c r="O941" s="18"/>
      <c r="P941" s="152"/>
      <c r="Q941" s="152"/>
      <c r="R941" s="152"/>
      <c r="S941" s="152"/>
      <c r="T941" s="152"/>
      <c r="U941" s="152"/>
      <c r="V941" s="152"/>
      <c r="W941" s="152"/>
      <c r="AN941" s="18"/>
    </row>
    <row r="942" spans="13:40" x14ac:dyDescent="0.3">
      <c r="M942" s="17"/>
      <c r="N942" s="18"/>
      <c r="O942" s="18"/>
      <c r="P942" s="152"/>
      <c r="Q942" s="152"/>
      <c r="R942" s="152"/>
      <c r="S942" s="152"/>
      <c r="T942" s="152"/>
      <c r="U942" s="152"/>
      <c r="V942" s="152"/>
      <c r="W942" s="152"/>
      <c r="AN942" s="18"/>
    </row>
    <row r="943" spans="13:40" x14ac:dyDescent="0.3">
      <c r="M943" s="17"/>
      <c r="N943" s="18"/>
      <c r="O943" s="18"/>
      <c r="P943" s="152"/>
      <c r="Q943" s="152"/>
      <c r="R943" s="152"/>
      <c r="S943" s="152"/>
      <c r="T943" s="152"/>
      <c r="U943" s="152"/>
      <c r="V943" s="152"/>
      <c r="W943" s="152"/>
      <c r="AN943" s="18"/>
    </row>
    <row r="944" spans="13:40" x14ac:dyDescent="0.3">
      <c r="M944" s="17"/>
      <c r="N944" s="18"/>
      <c r="O944" s="18"/>
      <c r="P944" s="152"/>
      <c r="Q944" s="152"/>
      <c r="R944" s="152"/>
      <c r="S944" s="152"/>
      <c r="T944" s="152"/>
      <c r="U944" s="152"/>
      <c r="V944" s="152"/>
      <c r="W944" s="152"/>
      <c r="AN944" s="18"/>
    </row>
    <row r="945" spans="13:40" x14ac:dyDescent="0.3">
      <c r="M945" s="17"/>
      <c r="N945" s="18"/>
      <c r="O945" s="18"/>
      <c r="P945" s="152"/>
      <c r="Q945" s="152"/>
      <c r="R945" s="152"/>
      <c r="S945" s="152"/>
      <c r="T945" s="152"/>
      <c r="U945" s="152"/>
      <c r="V945" s="152"/>
      <c r="W945" s="152"/>
      <c r="AN945" s="18"/>
    </row>
    <row r="946" spans="13:40" x14ac:dyDescent="0.3">
      <c r="M946" s="17"/>
      <c r="N946" s="18"/>
      <c r="O946" s="18"/>
      <c r="P946" s="152"/>
      <c r="Q946" s="152"/>
      <c r="R946" s="152"/>
      <c r="S946" s="152"/>
      <c r="T946" s="152"/>
      <c r="U946" s="152"/>
      <c r="V946" s="152"/>
      <c r="W946" s="152"/>
      <c r="AN946" s="18"/>
    </row>
    <row r="947" spans="13:40" x14ac:dyDescent="0.3">
      <c r="M947" s="17"/>
      <c r="N947" s="18"/>
      <c r="O947" s="18"/>
      <c r="P947" s="152"/>
      <c r="Q947" s="152"/>
      <c r="R947" s="152"/>
      <c r="S947" s="152"/>
      <c r="T947" s="152"/>
      <c r="U947" s="152"/>
      <c r="V947" s="152"/>
      <c r="W947" s="152"/>
      <c r="AN947" s="18"/>
    </row>
    <row r="948" spans="13:40" x14ac:dyDescent="0.3">
      <c r="M948" s="17"/>
      <c r="N948" s="18"/>
      <c r="O948" s="18"/>
      <c r="P948" s="152"/>
      <c r="Q948" s="152"/>
      <c r="R948" s="152"/>
      <c r="S948" s="152"/>
      <c r="T948" s="152"/>
      <c r="U948" s="152"/>
      <c r="V948" s="152"/>
      <c r="W948" s="152"/>
      <c r="AN948" s="18"/>
    </row>
    <row r="949" spans="13:40" x14ac:dyDescent="0.3">
      <c r="M949" s="17"/>
      <c r="N949" s="18"/>
      <c r="O949" s="18"/>
      <c r="P949" s="152"/>
      <c r="Q949" s="152"/>
      <c r="R949" s="152"/>
      <c r="S949" s="152"/>
      <c r="T949" s="152"/>
      <c r="U949" s="152"/>
      <c r="V949" s="152"/>
      <c r="W949" s="152"/>
      <c r="AN949" s="18"/>
    </row>
    <row r="950" spans="13:40" x14ac:dyDescent="0.3">
      <c r="M950" s="17"/>
      <c r="N950" s="18"/>
      <c r="O950" s="18"/>
      <c r="P950" s="152"/>
      <c r="Q950" s="152"/>
      <c r="R950" s="152"/>
      <c r="S950" s="152"/>
      <c r="T950" s="152"/>
      <c r="U950" s="152"/>
      <c r="V950" s="152"/>
      <c r="W950" s="152"/>
      <c r="AN950" s="18"/>
    </row>
    <row r="951" spans="13:40" x14ac:dyDescent="0.3">
      <c r="M951" s="17"/>
      <c r="N951" s="18"/>
      <c r="O951" s="18"/>
      <c r="P951" s="152"/>
      <c r="Q951" s="152"/>
      <c r="R951" s="152"/>
      <c r="S951" s="152"/>
      <c r="T951" s="152"/>
      <c r="U951" s="152"/>
      <c r="V951" s="152"/>
      <c r="W951" s="152"/>
      <c r="AN951" s="18"/>
    </row>
    <row r="952" spans="13:40" x14ac:dyDescent="0.3">
      <c r="M952" s="17"/>
      <c r="N952" s="18"/>
      <c r="O952" s="18"/>
      <c r="P952" s="152"/>
      <c r="Q952" s="152"/>
      <c r="R952" s="152"/>
      <c r="S952" s="152"/>
      <c r="T952" s="152"/>
      <c r="U952" s="152"/>
      <c r="V952" s="152"/>
      <c r="W952" s="152"/>
      <c r="AN952" s="18"/>
    </row>
    <row r="953" spans="13:40" x14ac:dyDescent="0.3">
      <c r="M953" s="17"/>
      <c r="N953" s="18"/>
      <c r="O953" s="18"/>
      <c r="P953" s="152"/>
      <c r="Q953" s="152"/>
      <c r="R953" s="152"/>
      <c r="S953" s="152"/>
      <c r="T953" s="152"/>
      <c r="U953" s="152"/>
      <c r="V953" s="152"/>
      <c r="W953" s="152"/>
      <c r="AN953" s="18"/>
    </row>
    <row r="954" spans="13:40" x14ac:dyDescent="0.3">
      <c r="M954" s="17"/>
      <c r="N954" s="18"/>
      <c r="O954" s="18"/>
      <c r="P954" s="152"/>
      <c r="Q954" s="152"/>
      <c r="R954" s="152"/>
      <c r="S954" s="152"/>
      <c r="T954" s="152"/>
      <c r="U954" s="152"/>
      <c r="V954" s="152"/>
      <c r="W954" s="152"/>
      <c r="AN954" s="18"/>
    </row>
    <row r="955" spans="13:40" x14ac:dyDescent="0.3">
      <c r="M955" s="17"/>
      <c r="N955" s="18"/>
      <c r="O955" s="18"/>
      <c r="P955" s="152"/>
      <c r="Q955" s="152"/>
      <c r="R955" s="152"/>
      <c r="S955" s="152"/>
      <c r="T955" s="152"/>
      <c r="U955" s="152"/>
      <c r="V955" s="152"/>
      <c r="W955" s="152"/>
      <c r="AN955" s="18"/>
    </row>
    <row r="956" spans="13:40" x14ac:dyDescent="0.3">
      <c r="M956" s="17"/>
      <c r="N956" s="18"/>
      <c r="O956" s="18"/>
      <c r="P956" s="152"/>
      <c r="Q956" s="152"/>
      <c r="R956" s="152"/>
      <c r="S956" s="152"/>
      <c r="T956" s="152"/>
      <c r="U956" s="152"/>
      <c r="V956" s="152"/>
      <c r="W956" s="152"/>
      <c r="AN956" s="18"/>
    </row>
    <row r="957" spans="13:40" x14ac:dyDescent="0.3">
      <c r="M957" s="17"/>
      <c r="N957" s="18"/>
      <c r="O957" s="18"/>
      <c r="P957" s="152"/>
      <c r="Q957" s="152"/>
      <c r="R957" s="152"/>
      <c r="S957" s="152"/>
      <c r="T957" s="152"/>
      <c r="U957" s="152"/>
      <c r="V957" s="152"/>
      <c r="W957" s="152"/>
      <c r="AN957" s="18"/>
    </row>
    <row r="958" spans="13:40" x14ac:dyDescent="0.3">
      <c r="M958" s="17"/>
      <c r="N958" s="18"/>
      <c r="O958" s="18"/>
      <c r="P958" s="152"/>
      <c r="Q958" s="152"/>
      <c r="R958" s="152"/>
      <c r="S958" s="152"/>
      <c r="T958" s="152"/>
      <c r="U958" s="152"/>
      <c r="V958" s="152"/>
      <c r="W958" s="152"/>
      <c r="AN958" s="18"/>
    </row>
    <row r="959" spans="13:40" x14ac:dyDescent="0.3">
      <c r="M959" s="17"/>
      <c r="N959" s="18"/>
      <c r="O959" s="18"/>
      <c r="P959" s="152"/>
      <c r="Q959" s="152"/>
      <c r="R959" s="152"/>
      <c r="S959" s="152"/>
      <c r="T959" s="152"/>
      <c r="U959" s="152"/>
      <c r="V959" s="152"/>
      <c r="W959" s="152"/>
      <c r="AN959" s="18"/>
    </row>
    <row r="960" spans="13:40" x14ac:dyDescent="0.3">
      <c r="M960" s="17"/>
      <c r="N960" s="18"/>
      <c r="O960" s="18"/>
      <c r="P960" s="152"/>
      <c r="Q960" s="152"/>
      <c r="R960" s="152"/>
      <c r="S960" s="152"/>
      <c r="T960" s="152"/>
      <c r="U960" s="152"/>
      <c r="V960" s="152"/>
      <c r="W960" s="152"/>
      <c r="AN960" s="18"/>
    </row>
    <row r="961" spans="13:40" x14ac:dyDescent="0.3">
      <c r="M961" s="17"/>
      <c r="N961" s="18"/>
      <c r="O961" s="18"/>
      <c r="P961" s="152"/>
      <c r="Q961" s="152"/>
      <c r="R961" s="152"/>
      <c r="S961" s="152"/>
      <c r="T961" s="152"/>
      <c r="U961" s="152"/>
      <c r="V961" s="152"/>
      <c r="W961" s="152"/>
      <c r="AN961" s="18"/>
    </row>
    <row r="962" spans="13:40" x14ac:dyDescent="0.3">
      <c r="M962" s="17"/>
      <c r="N962" s="18"/>
      <c r="O962" s="18"/>
      <c r="P962" s="152"/>
      <c r="Q962" s="152"/>
      <c r="R962" s="152"/>
      <c r="S962" s="152"/>
      <c r="T962" s="152"/>
      <c r="U962" s="152"/>
      <c r="V962" s="152"/>
      <c r="W962" s="152"/>
      <c r="AN962" s="18"/>
    </row>
    <row r="963" spans="13:40" x14ac:dyDescent="0.3">
      <c r="M963" s="17"/>
      <c r="N963" s="18"/>
      <c r="O963" s="18"/>
      <c r="P963" s="152"/>
      <c r="Q963" s="152"/>
      <c r="R963" s="152"/>
      <c r="S963" s="152"/>
      <c r="T963" s="152"/>
      <c r="U963" s="152"/>
      <c r="V963" s="152"/>
      <c r="W963" s="152"/>
      <c r="AN963" s="18"/>
    </row>
    <row r="964" spans="13:40" x14ac:dyDescent="0.3">
      <c r="M964" s="17"/>
      <c r="N964" s="18"/>
      <c r="O964" s="18"/>
      <c r="P964" s="152"/>
      <c r="Q964" s="152"/>
      <c r="R964" s="152"/>
      <c r="S964" s="152"/>
      <c r="T964" s="152"/>
      <c r="U964" s="152"/>
      <c r="V964" s="152"/>
      <c r="W964" s="152"/>
      <c r="AN964" s="18"/>
    </row>
    <row r="965" spans="13:40" x14ac:dyDescent="0.3">
      <c r="M965" s="17"/>
      <c r="N965" s="18"/>
      <c r="O965" s="18"/>
      <c r="P965" s="152"/>
      <c r="Q965" s="152"/>
      <c r="R965" s="152"/>
      <c r="S965" s="152"/>
      <c r="T965" s="152"/>
      <c r="U965" s="152"/>
      <c r="V965" s="152"/>
      <c r="W965" s="152"/>
      <c r="AN965" s="18"/>
    </row>
    <row r="966" spans="13:40" x14ac:dyDescent="0.3">
      <c r="M966" s="17"/>
      <c r="N966" s="18"/>
      <c r="O966" s="18"/>
      <c r="P966" s="152"/>
      <c r="Q966" s="152"/>
      <c r="R966" s="152"/>
      <c r="S966" s="152"/>
      <c r="T966" s="152"/>
      <c r="U966" s="152"/>
      <c r="V966" s="152"/>
      <c r="W966" s="152"/>
      <c r="AN966" s="18"/>
    </row>
    <row r="967" spans="13:40" x14ac:dyDescent="0.3">
      <c r="M967" s="17"/>
      <c r="N967" s="18"/>
      <c r="O967" s="18"/>
      <c r="P967" s="152"/>
      <c r="Q967" s="152"/>
      <c r="R967" s="152"/>
      <c r="S967" s="152"/>
      <c r="T967" s="152"/>
      <c r="U967" s="152"/>
      <c r="V967" s="152"/>
      <c r="W967" s="152"/>
      <c r="AN967" s="18"/>
    </row>
    <row r="968" spans="13:40" x14ac:dyDescent="0.3">
      <c r="M968" s="17"/>
      <c r="N968" s="18"/>
      <c r="O968" s="18"/>
      <c r="P968" s="152"/>
      <c r="Q968" s="152"/>
      <c r="R968" s="152"/>
      <c r="S968" s="152"/>
      <c r="T968" s="152"/>
      <c r="U968" s="152"/>
      <c r="V968" s="152"/>
      <c r="W968" s="152"/>
      <c r="AN968" s="18"/>
    </row>
    <row r="969" spans="13:40" x14ac:dyDescent="0.3">
      <c r="M969" s="17"/>
      <c r="N969" s="18"/>
      <c r="O969" s="18"/>
      <c r="P969" s="152"/>
      <c r="Q969" s="152"/>
      <c r="R969" s="152"/>
      <c r="S969" s="152"/>
      <c r="T969" s="152"/>
      <c r="U969" s="152"/>
      <c r="V969" s="152"/>
      <c r="W969" s="152"/>
      <c r="AN969" s="18"/>
    </row>
    <row r="970" spans="13:40" x14ac:dyDescent="0.3">
      <c r="M970" s="17"/>
      <c r="N970" s="18"/>
      <c r="O970" s="18"/>
      <c r="P970" s="152"/>
      <c r="Q970" s="152"/>
      <c r="R970" s="152"/>
      <c r="S970" s="152"/>
      <c r="T970" s="152"/>
      <c r="U970" s="152"/>
      <c r="V970" s="152"/>
      <c r="W970" s="152"/>
      <c r="AN970" s="18"/>
    </row>
    <row r="971" spans="13:40" x14ac:dyDescent="0.3">
      <c r="M971" s="17"/>
      <c r="N971" s="18"/>
      <c r="O971" s="18"/>
      <c r="P971" s="152"/>
      <c r="Q971" s="152"/>
      <c r="R971" s="152"/>
      <c r="S971" s="152"/>
      <c r="T971" s="152"/>
      <c r="U971" s="152"/>
      <c r="V971" s="152"/>
      <c r="W971" s="152"/>
      <c r="AN971" s="18"/>
    </row>
    <row r="972" spans="13:40" x14ac:dyDescent="0.3">
      <c r="M972" s="17"/>
      <c r="N972" s="18"/>
      <c r="O972" s="18"/>
      <c r="P972" s="152"/>
      <c r="Q972" s="152"/>
      <c r="R972" s="152"/>
      <c r="S972" s="152"/>
      <c r="T972" s="152"/>
      <c r="U972" s="152"/>
      <c r="V972" s="152"/>
      <c r="W972" s="152"/>
      <c r="AN972" s="18"/>
    </row>
    <row r="973" spans="13:40" x14ac:dyDescent="0.3">
      <c r="M973" s="17"/>
      <c r="N973" s="18"/>
      <c r="O973" s="18"/>
      <c r="P973" s="152"/>
      <c r="Q973" s="152"/>
      <c r="R973" s="152"/>
      <c r="S973" s="152"/>
      <c r="T973" s="152"/>
      <c r="U973" s="152"/>
      <c r="V973" s="152"/>
      <c r="W973" s="152"/>
      <c r="AN973" s="18"/>
    </row>
    <row r="974" spans="13:40" x14ac:dyDescent="0.3">
      <c r="M974" s="17"/>
      <c r="N974" s="18"/>
      <c r="O974" s="18"/>
      <c r="P974" s="152"/>
      <c r="Q974" s="152"/>
      <c r="R974" s="152"/>
      <c r="S974" s="152"/>
      <c r="T974" s="152"/>
      <c r="U974" s="152"/>
      <c r="V974" s="152"/>
      <c r="W974" s="152"/>
      <c r="AN974" s="18"/>
    </row>
    <row r="975" spans="13:40" x14ac:dyDescent="0.3">
      <c r="M975" s="17"/>
      <c r="N975" s="18"/>
      <c r="O975" s="18"/>
      <c r="P975" s="152"/>
      <c r="Q975" s="152"/>
      <c r="R975" s="152"/>
      <c r="S975" s="152"/>
      <c r="T975" s="152"/>
      <c r="U975" s="152"/>
      <c r="V975" s="152"/>
      <c r="W975" s="152"/>
      <c r="AN975" s="18"/>
    </row>
    <row r="976" spans="13:40" x14ac:dyDescent="0.3">
      <c r="M976" s="17"/>
      <c r="N976" s="18"/>
      <c r="O976" s="18"/>
      <c r="P976" s="152"/>
      <c r="Q976" s="152"/>
      <c r="R976" s="152"/>
      <c r="S976" s="152"/>
      <c r="T976" s="152"/>
      <c r="U976" s="152"/>
      <c r="V976" s="152"/>
      <c r="W976" s="152"/>
      <c r="AN976" s="18"/>
    </row>
    <row r="977" spans="13:40" x14ac:dyDescent="0.3">
      <c r="M977" s="17"/>
      <c r="N977" s="18"/>
      <c r="O977" s="18"/>
      <c r="P977" s="152"/>
      <c r="Q977" s="152"/>
      <c r="R977" s="152"/>
      <c r="S977" s="152"/>
      <c r="T977" s="152"/>
      <c r="U977" s="152"/>
      <c r="V977" s="152"/>
      <c r="W977" s="152"/>
      <c r="AN977" s="18"/>
    </row>
    <row r="978" spans="13:40" x14ac:dyDescent="0.3">
      <c r="M978" s="17"/>
      <c r="N978" s="18"/>
      <c r="O978" s="18"/>
      <c r="P978" s="152"/>
      <c r="Q978" s="152"/>
      <c r="R978" s="152"/>
      <c r="S978" s="152"/>
      <c r="T978" s="152"/>
      <c r="U978" s="152"/>
      <c r="V978" s="152"/>
      <c r="W978" s="152"/>
      <c r="AN978" s="18"/>
    </row>
    <row r="979" spans="13:40" x14ac:dyDescent="0.3">
      <c r="M979" s="17"/>
      <c r="N979" s="18"/>
      <c r="O979" s="18"/>
      <c r="P979" s="152"/>
      <c r="Q979" s="152"/>
      <c r="R979" s="152"/>
      <c r="S979" s="152"/>
      <c r="T979" s="152"/>
      <c r="U979" s="152"/>
      <c r="V979" s="152"/>
      <c r="W979" s="152"/>
      <c r="AN979" s="18"/>
    </row>
    <row r="980" spans="13:40" x14ac:dyDescent="0.3">
      <c r="M980" s="17"/>
      <c r="N980" s="18"/>
      <c r="O980" s="18"/>
      <c r="P980" s="152"/>
      <c r="Q980" s="152"/>
      <c r="R980" s="152"/>
      <c r="S980" s="152"/>
      <c r="T980" s="152"/>
      <c r="U980" s="152"/>
      <c r="V980" s="152"/>
      <c r="W980" s="152"/>
      <c r="AN980" s="18"/>
    </row>
    <row r="981" spans="13:40" x14ac:dyDescent="0.3">
      <c r="M981" s="17"/>
      <c r="N981" s="18"/>
      <c r="O981" s="18"/>
      <c r="P981" s="152"/>
      <c r="Q981" s="152"/>
      <c r="R981" s="152"/>
      <c r="S981" s="152"/>
      <c r="T981" s="152"/>
      <c r="U981" s="152"/>
      <c r="V981" s="152"/>
      <c r="W981" s="152"/>
      <c r="AN981" s="18"/>
    </row>
    <row r="982" spans="13:40" x14ac:dyDescent="0.3">
      <c r="M982" s="17"/>
      <c r="N982" s="18"/>
      <c r="O982" s="18"/>
      <c r="P982" s="152"/>
      <c r="Q982" s="152"/>
      <c r="R982" s="152"/>
      <c r="S982" s="152"/>
      <c r="T982" s="152"/>
      <c r="U982" s="152"/>
      <c r="V982" s="152"/>
      <c r="W982" s="152"/>
      <c r="AN982" s="18"/>
    </row>
    <row r="983" spans="13:40" x14ac:dyDescent="0.3">
      <c r="M983" s="17"/>
      <c r="N983" s="18"/>
      <c r="O983" s="18"/>
      <c r="P983" s="152"/>
      <c r="Q983" s="152"/>
      <c r="R983" s="152"/>
      <c r="S983" s="152"/>
      <c r="T983" s="152"/>
      <c r="U983" s="152"/>
      <c r="V983" s="152"/>
      <c r="W983" s="152"/>
      <c r="AN983" s="18"/>
    </row>
    <row r="984" spans="13:40" x14ac:dyDescent="0.3">
      <c r="M984" s="17"/>
      <c r="N984" s="18"/>
      <c r="O984" s="18"/>
      <c r="P984" s="152"/>
      <c r="Q984" s="152"/>
      <c r="R984" s="152"/>
      <c r="S984" s="152"/>
      <c r="T984" s="152"/>
      <c r="U984" s="152"/>
      <c r="V984" s="152"/>
      <c r="W984" s="152"/>
      <c r="AN984" s="18"/>
    </row>
    <row r="985" spans="13:40" x14ac:dyDescent="0.3">
      <c r="M985" s="17"/>
      <c r="N985" s="18"/>
      <c r="O985" s="18"/>
      <c r="P985" s="152"/>
      <c r="Q985" s="152"/>
      <c r="R985" s="152"/>
      <c r="S985" s="152"/>
      <c r="T985" s="152"/>
      <c r="U985" s="152"/>
      <c r="V985" s="152"/>
      <c r="W985" s="152"/>
      <c r="AN985" s="18"/>
    </row>
    <row r="986" spans="13:40" x14ac:dyDescent="0.3">
      <c r="M986" s="17"/>
      <c r="N986" s="18"/>
      <c r="O986" s="18"/>
      <c r="P986" s="152"/>
      <c r="Q986" s="152"/>
      <c r="R986" s="152"/>
      <c r="S986" s="152"/>
      <c r="T986" s="152"/>
      <c r="U986" s="152"/>
      <c r="V986" s="152"/>
      <c r="W986" s="152"/>
      <c r="AN986" s="18"/>
    </row>
    <row r="987" spans="13:40" x14ac:dyDescent="0.3">
      <c r="M987" s="17"/>
      <c r="N987" s="18"/>
      <c r="O987" s="18"/>
      <c r="P987" s="152"/>
      <c r="Q987" s="152"/>
      <c r="R987" s="152"/>
      <c r="S987" s="152"/>
      <c r="T987" s="152"/>
      <c r="U987" s="152"/>
      <c r="V987" s="152"/>
      <c r="W987" s="152"/>
      <c r="AN987" s="18"/>
    </row>
    <row r="988" spans="13:40" x14ac:dyDescent="0.3">
      <c r="M988" s="17"/>
      <c r="N988" s="18"/>
      <c r="O988" s="18"/>
      <c r="P988" s="152"/>
      <c r="Q988" s="152"/>
      <c r="R988" s="152"/>
      <c r="S988" s="152"/>
      <c r="T988" s="152"/>
      <c r="U988" s="152"/>
      <c r="V988" s="152"/>
      <c r="W988" s="152"/>
      <c r="AN988" s="18"/>
    </row>
    <row r="989" spans="13:40" x14ac:dyDescent="0.3">
      <c r="M989" s="17"/>
      <c r="N989" s="18"/>
      <c r="O989" s="18"/>
      <c r="P989" s="152"/>
      <c r="Q989" s="152"/>
      <c r="R989" s="152"/>
      <c r="S989" s="152"/>
      <c r="T989" s="152"/>
      <c r="U989" s="152"/>
      <c r="V989" s="152"/>
      <c r="W989" s="152"/>
      <c r="AN989" s="18"/>
    </row>
    <row r="990" spans="13:40" x14ac:dyDescent="0.3">
      <c r="M990" s="17"/>
      <c r="N990" s="18"/>
      <c r="O990" s="18"/>
      <c r="P990" s="152"/>
      <c r="Q990" s="152"/>
      <c r="R990" s="152"/>
      <c r="S990" s="152"/>
      <c r="T990" s="152"/>
      <c r="U990" s="152"/>
      <c r="V990" s="152"/>
      <c r="W990" s="152"/>
      <c r="AN990" s="18"/>
    </row>
    <row r="991" spans="13:40" x14ac:dyDescent="0.3">
      <c r="M991" s="17"/>
      <c r="N991" s="18"/>
      <c r="O991" s="18"/>
      <c r="P991" s="152"/>
      <c r="Q991" s="152"/>
      <c r="R991" s="152"/>
      <c r="S991" s="152"/>
      <c r="T991" s="152"/>
      <c r="U991" s="152"/>
      <c r="V991" s="152"/>
      <c r="W991" s="152"/>
      <c r="AN991" s="18"/>
    </row>
    <row r="992" spans="13:40" x14ac:dyDescent="0.3">
      <c r="M992" s="17"/>
      <c r="N992" s="18"/>
      <c r="O992" s="18"/>
      <c r="P992" s="152"/>
      <c r="Q992" s="152"/>
      <c r="R992" s="152"/>
      <c r="S992" s="152"/>
      <c r="T992" s="152"/>
      <c r="U992" s="152"/>
      <c r="V992" s="152"/>
      <c r="W992" s="152"/>
      <c r="AN992" s="18"/>
    </row>
    <row r="993" spans="13:40" x14ac:dyDescent="0.3">
      <c r="M993" s="17"/>
      <c r="N993" s="18"/>
      <c r="O993" s="18"/>
      <c r="P993" s="152"/>
      <c r="Q993" s="152"/>
      <c r="R993" s="152"/>
      <c r="S993" s="152"/>
      <c r="T993" s="152"/>
      <c r="U993" s="152"/>
      <c r="V993" s="152"/>
      <c r="W993" s="152"/>
      <c r="AN993" s="18"/>
    </row>
    <row r="994" spans="13:40" x14ac:dyDescent="0.3">
      <c r="M994" s="17"/>
      <c r="N994" s="18"/>
      <c r="O994" s="18"/>
      <c r="P994" s="152"/>
      <c r="Q994" s="152"/>
      <c r="R994" s="152"/>
      <c r="S994" s="152"/>
      <c r="T994" s="152"/>
      <c r="U994" s="152"/>
      <c r="V994" s="152"/>
      <c r="W994" s="152"/>
      <c r="AN994" s="18"/>
    </row>
    <row r="995" spans="13:40" x14ac:dyDescent="0.3">
      <c r="M995" s="17"/>
      <c r="N995" s="18"/>
      <c r="O995" s="18"/>
      <c r="P995" s="152"/>
      <c r="Q995" s="152"/>
      <c r="R995" s="152"/>
      <c r="S995" s="152"/>
      <c r="T995" s="152"/>
      <c r="U995" s="152"/>
      <c r="V995" s="152"/>
      <c r="W995" s="152"/>
      <c r="AN995" s="18"/>
    </row>
    <row r="996" spans="13:40" x14ac:dyDescent="0.3">
      <c r="M996" s="17"/>
      <c r="N996" s="18"/>
      <c r="O996" s="18"/>
      <c r="P996" s="152"/>
      <c r="Q996" s="152"/>
      <c r="R996" s="152"/>
      <c r="S996" s="152"/>
      <c r="T996" s="152"/>
      <c r="U996" s="152"/>
      <c r="V996" s="152"/>
      <c r="W996" s="152"/>
      <c r="AN996" s="18"/>
    </row>
    <row r="997" spans="13:40" x14ac:dyDescent="0.3">
      <c r="M997" s="17"/>
      <c r="N997" s="18"/>
      <c r="O997" s="18"/>
      <c r="P997" s="152"/>
      <c r="Q997" s="152"/>
      <c r="R997" s="152"/>
      <c r="S997" s="152"/>
      <c r="T997" s="152"/>
      <c r="U997" s="152"/>
      <c r="V997" s="152"/>
      <c r="W997" s="152"/>
      <c r="AN997" s="18"/>
    </row>
    <row r="998" spans="13:40" x14ac:dyDescent="0.3">
      <c r="M998" s="17"/>
      <c r="N998" s="18"/>
      <c r="O998" s="18"/>
      <c r="P998" s="152"/>
      <c r="Q998" s="152"/>
      <c r="R998" s="152"/>
      <c r="S998" s="152"/>
      <c r="T998" s="152"/>
      <c r="U998" s="152"/>
      <c r="V998" s="152"/>
      <c r="W998" s="152"/>
      <c r="AN998" s="18"/>
    </row>
    <row r="999" spans="13:40" x14ac:dyDescent="0.3">
      <c r="M999" s="17"/>
      <c r="N999" s="18"/>
      <c r="O999" s="18"/>
      <c r="P999" s="152"/>
      <c r="Q999" s="152"/>
      <c r="R999" s="152"/>
      <c r="S999" s="152"/>
      <c r="T999" s="152"/>
      <c r="U999" s="152"/>
      <c r="V999" s="152"/>
      <c r="W999" s="152"/>
      <c r="AN999" s="18"/>
    </row>
    <row r="1000" spans="13:40" x14ac:dyDescent="0.3">
      <c r="M1000" s="17"/>
      <c r="N1000" s="18"/>
      <c r="O1000" s="18"/>
      <c r="P1000" s="152"/>
      <c r="Q1000" s="152"/>
      <c r="R1000" s="152"/>
      <c r="S1000" s="152"/>
      <c r="T1000" s="152"/>
      <c r="U1000" s="152"/>
      <c r="V1000" s="152"/>
      <c r="W1000" s="152"/>
      <c r="AN1000" s="18"/>
    </row>
    <row r="1001" spans="13:40" x14ac:dyDescent="0.3">
      <c r="M1001" s="17"/>
      <c r="N1001" s="18"/>
      <c r="O1001" s="18"/>
      <c r="P1001" s="152"/>
      <c r="Q1001" s="152"/>
      <c r="R1001" s="152"/>
      <c r="S1001" s="152"/>
      <c r="T1001" s="152"/>
      <c r="U1001" s="152"/>
      <c r="V1001" s="152"/>
      <c r="W1001" s="152"/>
      <c r="AN1001" s="18"/>
    </row>
    <row r="1002" spans="13:40" x14ac:dyDescent="0.3">
      <c r="M1002" s="17"/>
      <c r="N1002" s="18"/>
      <c r="O1002" s="18"/>
      <c r="P1002" s="152"/>
      <c r="Q1002" s="152"/>
      <c r="R1002" s="152"/>
      <c r="S1002" s="152"/>
      <c r="T1002" s="152"/>
      <c r="U1002" s="152"/>
      <c r="V1002" s="152"/>
      <c r="W1002" s="152"/>
      <c r="AN1002" s="18"/>
    </row>
    <row r="1003" spans="13:40" x14ac:dyDescent="0.3">
      <c r="M1003" s="17"/>
      <c r="N1003" s="18"/>
      <c r="O1003" s="18"/>
      <c r="P1003" s="152"/>
      <c r="Q1003" s="152"/>
      <c r="R1003" s="152"/>
      <c r="S1003" s="152"/>
      <c r="T1003" s="152"/>
      <c r="U1003" s="152"/>
      <c r="V1003" s="152"/>
      <c r="W1003" s="152"/>
      <c r="AN1003" s="18"/>
    </row>
    <row r="1004" spans="13:40" x14ac:dyDescent="0.3">
      <c r="M1004" s="17"/>
      <c r="N1004" s="18"/>
      <c r="O1004" s="18"/>
      <c r="P1004" s="152"/>
      <c r="Q1004" s="152"/>
      <c r="R1004" s="152"/>
      <c r="S1004" s="152"/>
      <c r="T1004" s="152"/>
      <c r="U1004" s="152"/>
      <c r="V1004" s="152"/>
      <c r="W1004" s="152"/>
      <c r="AN1004" s="18"/>
    </row>
    <row r="1005" spans="13:40" x14ac:dyDescent="0.3">
      <c r="M1005" s="17"/>
      <c r="N1005" s="18"/>
      <c r="O1005" s="18"/>
      <c r="P1005" s="152"/>
      <c r="Q1005" s="152"/>
      <c r="R1005" s="152"/>
      <c r="S1005" s="152"/>
      <c r="T1005" s="152"/>
      <c r="U1005" s="152"/>
      <c r="V1005" s="152"/>
      <c r="W1005" s="152"/>
      <c r="AN1005" s="18"/>
    </row>
    <row r="1006" spans="13:40" x14ac:dyDescent="0.3">
      <c r="M1006" s="17"/>
      <c r="N1006" s="18"/>
      <c r="O1006" s="18"/>
      <c r="P1006" s="152"/>
      <c r="Q1006" s="152"/>
      <c r="R1006" s="152"/>
      <c r="S1006" s="152"/>
      <c r="T1006" s="152"/>
      <c r="U1006" s="152"/>
      <c r="V1006" s="152"/>
      <c r="W1006" s="152"/>
      <c r="AN1006" s="18"/>
    </row>
    <row r="1007" spans="13:40" x14ac:dyDescent="0.3">
      <c r="M1007" s="17"/>
      <c r="N1007" s="18"/>
      <c r="O1007" s="18"/>
      <c r="P1007" s="152"/>
      <c r="Q1007" s="152"/>
      <c r="R1007" s="152"/>
      <c r="S1007" s="152"/>
      <c r="T1007" s="152"/>
      <c r="U1007" s="152"/>
      <c r="V1007" s="152"/>
      <c r="W1007" s="152"/>
      <c r="AN1007" s="18"/>
    </row>
    <row r="1008" spans="13:40" x14ac:dyDescent="0.3">
      <c r="M1008" s="17"/>
      <c r="N1008" s="18"/>
      <c r="O1008" s="18"/>
      <c r="P1008" s="152"/>
      <c r="Q1008" s="152"/>
      <c r="R1008" s="152"/>
      <c r="S1008" s="152"/>
      <c r="T1008" s="152"/>
      <c r="U1008" s="152"/>
      <c r="V1008" s="152"/>
      <c r="W1008" s="152"/>
      <c r="AN1008" s="18"/>
    </row>
    <row r="1009" spans="13:40" x14ac:dyDescent="0.3">
      <c r="M1009" s="17"/>
      <c r="N1009" s="18"/>
      <c r="O1009" s="18"/>
      <c r="P1009" s="152"/>
      <c r="Q1009" s="152"/>
      <c r="R1009" s="152"/>
      <c r="S1009" s="152"/>
      <c r="T1009" s="152"/>
      <c r="U1009" s="152"/>
      <c r="V1009" s="152"/>
      <c r="W1009" s="152"/>
      <c r="AN1009" s="18"/>
    </row>
    <row r="1010" spans="13:40" x14ac:dyDescent="0.3">
      <c r="M1010" s="17"/>
      <c r="N1010" s="18"/>
      <c r="O1010" s="18"/>
      <c r="P1010" s="152"/>
      <c r="Q1010" s="152"/>
      <c r="R1010" s="152"/>
      <c r="S1010" s="152"/>
      <c r="T1010" s="152"/>
      <c r="U1010" s="152"/>
      <c r="V1010" s="152"/>
      <c r="W1010" s="152"/>
      <c r="AN1010" s="18"/>
    </row>
    <row r="1011" spans="13:40" x14ac:dyDescent="0.3">
      <c r="M1011" s="17"/>
      <c r="N1011" s="18"/>
      <c r="O1011" s="18"/>
      <c r="P1011" s="152"/>
      <c r="Q1011" s="152"/>
      <c r="R1011" s="152"/>
      <c r="S1011" s="152"/>
      <c r="T1011" s="152"/>
      <c r="U1011" s="152"/>
      <c r="V1011" s="152"/>
      <c r="W1011" s="152"/>
      <c r="AN1011" s="18"/>
    </row>
    <row r="1012" spans="13:40" x14ac:dyDescent="0.3">
      <c r="M1012" s="17"/>
      <c r="N1012" s="18"/>
      <c r="O1012" s="18"/>
      <c r="P1012" s="152"/>
      <c r="Q1012" s="152"/>
      <c r="R1012" s="152"/>
      <c r="S1012" s="152"/>
      <c r="T1012" s="152"/>
      <c r="U1012" s="152"/>
      <c r="V1012" s="152"/>
      <c r="W1012" s="152"/>
      <c r="AN1012" s="18"/>
    </row>
    <row r="1013" spans="13:40" x14ac:dyDescent="0.3">
      <c r="M1013" s="17"/>
      <c r="N1013" s="18"/>
      <c r="O1013" s="18"/>
      <c r="P1013" s="152"/>
      <c r="Q1013" s="152"/>
      <c r="R1013" s="152"/>
      <c r="S1013" s="152"/>
      <c r="T1013" s="152"/>
      <c r="U1013" s="152"/>
      <c r="V1013" s="152"/>
      <c r="W1013" s="152"/>
      <c r="AN1013" s="18"/>
    </row>
    <row r="1014" spans="13:40" x14ac:dyDescent="0.3">
      <c r="M1014" s="17"/>
      <c r="N1014" s="18"/>
      <c r="O1014" s="18"/>
      <c r="P1014" s="152"/>
      <c r="Q1014" s="152"/>
      <c r="R1014" s="152"/>
      <c r="S1014" s="152"/>
      <c r="T1014" s="152"/>
      <c r="U1014" s="152"/>
      <c r="V1014" s="152"/>
      <c r="W1014" s="152"/>
      <c r="AN1014" s="18"/>
    </row>
    <row r="1015" spans="13:40" x14ac:dyDescent="0.3">
      <c r="M1015" s="17"/>
      <c r="N1015" s="18"/>
      <c r="O1015" s="18"/>
      <c r="P1015" s="152"/>
      <c r="Q1015" s="152"/>
      <c r="R1015" s="152"/>
      <c r="S1015" s="152"/>
      <c r="T1015" s="152"/>
      <c r="U1015" s="152"/>
      <c r="V1015" s="152"/>
      <c r="W1015" s="152"/>
      <c r="AN1015" s="18"/>
    </row>
    <row r="1016" spans="13:40" x14ac:dyDescent="0.3">
      <c r="M1016" s="17"/>
      <c r="N1016" s="18"/>
      <c r="O1016" s="18"/>
      <c r="P1016" s="152"/>
      <c r="Q1016" s="152"/>
      <c r="R1016" s="152"/>
      <c r="S1016" s="152"/>
      <c r="T1016" s="152"/>
      <c r="U1016" s="152"/>
      <c r="V1016" s="152"/>
      <c r="W1016" s="152"/>
      <c r="AN1016" s="18"/>
    </row>
    <row r="1017" spans="13:40" x14ac:dyDescent="0.3">
      <c r="M1017" s="17"/>
      <c r="N1017" s="18"/>
      <c r="O1017" s="18"/>
      <c r="P1017" s="152"/>
      <c r="Q1017" s="152"/>
      <c r="R1017" s="152"/>
      <c r="S1017" s="152"/>
      <c r="T1017" s="152"/>
      <c r="U1017" s="152"/>
      <c r="V1017" s="152"/>
      <c r="W1017" s="152"/>
      <c r="AN1017" s="18"/>
    </row>
    <row r="1018" spans="13:40" x14ac:dyDescent="0.3">
      <c r="M1018" s="17"/>
      <c r="N1018" s="18"/>
      <c r="O1018" s="18"/>
      <c r="P1018" s="152"/>
      <c r="Q1018" s="152"/>
      <c r="R1018" s="152"/>
      <c r="S1018" s="152"/>
      <c r="T1018" s="152"/>
      <c r="U1018" s="152"/>
      <c r="V1018" s="152"/>
      <c r="W1018" s="152"/>
      <c r="AN1018" s="18"/>
    </row>
    <row r="1019" spans="13:40" x14ac:dyDescent="0.3">
      <c r="M1019" s="17"/>
      <c r="N1019" s="18"/>
      <c r="O1019" s="18"/>
      <c r="P1019" s="152"/>
      <c r="Q1019" s="152"/>
      <c r="R1019" s="152"/>
      <c r="S1019" s="152"/>
      <c r="T1019" s="152"/>
      <c r="U1019" s="152"/>
      <c r="V1019" s="152"/>
      <c r="W1019" s="152"/>
      <c r="AN1019" s="18"/>
    </row>
    <row r="1020" spans="13:40" x14ac:dyDescent="0.3">
      <c r="M1020" s="17"/>
      <c r="N1020" s="18"/>
      <c r="O1020" s="18"/>
      <c r="P1020" s="152"/>
      <c r="Q1020" s="152"/>
      <c r="R1020" s="152"/>
      <c r="S1020" s="152"/>
      <c r="T1020" s="152"/>
      <c r="U1020" s="152"/>
      <c r="V1020" s="152"/>
      <c r="W1020" s="152"/>
      <c r="AN1020" s="18"/>
    </row>
    <row r="1021" spans="13:40" x14ac:dyDescent="0.3">
      <c r="M1021" s="17"/>
      <c r="N1021" s="18"/>
      <c r="O1021" s="18"/>
      <c r="P1021" s="152"/>
      <c r="Q1021" s="152"/>
      <c r="R1021" s="152"/>
      <c r="S1021" s="152"/>
      <c r="T1021" s="152"/>
      <c r="U1021" s="152"/>
      <c r="V1021" s="152"/>
      <c r="W1021" s="152"/>
      <c r="AN1021" s="18"/>
    </row>
    <row r="1022" spans="13:40" x14ac:dyDescent="0.3">
      <c r="M1022" s="17"/>
      <c r="N1022" s="18"/>
      <c r="O1022" s="18"/>
      <c r="P1022" s="152"/>
      <c r="Q1022" s="152"/>
      <c r="R1022" s="152"/>
      <c r="S1022" s="152"/>
      <c r="T1022" s="152"/>
      <c r="U1022" s="152"/>
      <c r="V1022" s="152"/>
      <c r="W1022" s="152"/>
      <c r="AN1022" s="18"/>
    </row>
    <row r="1023" spans="13:40" x14ac:dyDescent="0.3">
      <c r="M1023" s="17"/>
      <c r="N1023" s="18"/>
      <c r="O1023" s="18"/>
      <c r="P1023" s="152"/>
      <c r="Q1023" s="152"/>
      <c r="R1023" s="152"/>
      <c r="S1023" s="152"/>
      <c r="T1023" s="152"/>
      <c r="U1023" s="152"/>
      <c r="V1023" s="152"/>
      <c r="W1023" s="152"/>
      <c r="AN1023" s="18"/>
    </row>
    <row r="1024" spans="13:40" x14ac:dyDescent="0.3">
      <c r="M1024" s="17"/>
      <c r="N1024" s="18"/>
      <c r="O1024" s="18"/>
      <c r="P1024" s="152"/>
      <c r="Q1024" s="152"/>
      <c r="R1024" s="152"/>
      <c r="S1024" s="152"/>
      <c r="T1024" s="152"/>
      <c r="U1024" s="152"/>
      <c r="V1024" s="152"/>
      <c r="W1024" s="152"/>
      <c r="AN1024" s="18"/>
    </row>
    <row r="1025" spans="13:40" x14ac:dyDescent="0.3">
      <c r="M1025" s="17"/>
      <c r="N1025" s="18"/>
      <c r="O1025" s="18"/>
      <c r="P1025" s="152"/>
      <c r="Q1025" s="152"/>
      <c r="R1025" s="152"/>
      <c r="S1025" s="152"/>
      <c r="T1025" s="152"/>
      <c r="U1025" s="152"/>
      <c r="V1025" s="152"/>
      <c r="W1025" s="152"/>
      <c r="AN1025" s="18"/>
    </row>
    <row r="1026" spans="13:40" x14ac:dyDescent="0.3">
      <c r="M1026" s="17"/>
      <c r="N1026" s="18"/>
      <c r="O1026" s="18"/>
      <c r="P1026" s="152"/>
      <c r="Q1026" s="152"/>
      <c r="R1026" s="152"/>
      <c r="S1026" s="152"/>
      <c r="T1026" s="152"/>
      <c r="U1026" s="152"/>
      <c r="V1026" s="152"/>
      <c r="W1026" s="152"/>
      <c r="AN1026" s="18"/>
    </row>
    <row r="1027" spans="13:40" x14ac:dyDescent="0.3">
      <c r="M1027" s="17"/>
      <c r="N1027" s="18"/>
      <c r="O1027" s="18"/>
      <c r="P1027" s="152"/>
      <c r="Q1027" s="152"/>
      <c r="R1027" s="152"/>
      <c r="S1027" s="152"/>
      <c r="T1027" s="152"/>
      <c r="U1027" s="152"/>
      <c r="V1027" s="152"/>
      <c r="W1027" s="152"/>
      <c r="AN1027" s="18"/>
    </row>
    <row r="1028" spans="13:40" x14ac:dyDescent="0.3">
      <c r="M1028" s="17"/>
      <c r="N1028" s="18"/>
      <c r="O1028" s="18"/>
      <c r="P1028" s="152"/>
      <c r="Q1028" s="152"/>
      <c r="R1028" s="152"/>
      <c r="S1028" s="152"/>
      <c r="T1028" s="152"/>
      <c r="U1028" s="152"/>
      <c r="V1028" s="152"/>
      <c r="W1028" s="152"/>
      <c r="AN1028" s="18"/>
    </row>
    <row r="1029" spans="13:40" x14ac:dyDescent="0.3">
      <c r="M1029" s="17"/>
      <c r="N1029" s="18"/>
      <c r="O1029" s="18"/>
      <c r="P1029" s="152"/>
      <c r="Q1029" s="152"/>
      <c r="R1029" s="152"/>
      <c r="S1029" s="152"/>
      <c r="T1029" s="152"/>
      <c r="U1029" s="152"/>
      <c r="V1029" s="152"/>
      <c r="W1029" s="152"/>
      <c r="AN1029" s="18"/>
    </row>
    <row r="1030" spans="13:40" x14ac:dyDescent="0.3">
      <c r="M1030" s="17"/>
      <c r="N1030" s="18"/>
      <c r="O1030" s="18"/>
      <c r="P1030" s="152"/>
      <c r="Q1030" s="152"/>
      <c r="R1030" s="152"/>
      <c r="S1030" s="152"/>
      <c r="T1030" s="152"/>
      <c r="U1030" s="152"/>
      <c r="V1030" s="152"/>
      <c r="W1030" s="152"/>
      <c r="AN1030" s="18"/>
    </row>
    <row r="1031" spans="13:40" x14ac:dyDescent="0.3">
      <c r="M1031" s="17"/>
      <c r="N1031" s="18"/>
      <c r="O1031" s="18"/>
      <c r="P1031" s="152"/>
      <c r="Q1031" s="152"/>
      <c r="R1031" s="152"/>
      <c r="S1031" s="152"/>
      <c r="T1031" s="152"/>
      <c r="U1031" s="152"/>
      <c r="V1031" s="152"/>
      <c r="W1031" s="152"/>
      <c r="AN1031" s="18"/>
    </row>
    <row r="1032" spans="13:40" x14ac:dyDescent="0.3">
      <c r="M1032" s="17"/>
      <c r="N1032" s="18"/>
      <c r="O1032" s="18"/>
      <c r="P1032" s="152"/>
      <c r="Q1032" s="152"/>
      <c r="R1032" s="152"/>
      <c r="S1032" s="152"/>
      <c r="T1032" s="152"/>
      <c r="U1032" s="152"/>
      <c r="V1032" s="152"/>
      <c r="W1032" s="152"/>
      <c r="AN1032" s="18"/>
    </row>
    <row r="1033" spans="13:40" x14ac:dyDescent="0.3">
      <c r="M1033" s="17"/>
      <c r="N1033" s="18"/>
      <c r="O1033" s="18"/>
      <c r="P1033" s="152"/>
      <c r="Q1033" s="152"/>
      <c r="R1033" s="152"/>
      <c r="S1033" s="152"/>
      <c r="T1033" s="152"/>
      <c r="U1033" s="152"/>
      <c r="V1033" s="152"/>
      <c r="W1033" s="152"/>
      <c r="AN1033" s="18"/>
    </row>
    <row r="1034" spans="13:40" x14ac:dyDescent="0.3">
      <c r="M1034" s="17"/>
      <c r="N1034" s="18"/>
      <c r="O1034" s="18"/>
      <c r="P1034" s="152"/>
      <c r="Q1034" s="152"/>
      <c r="R1034" s="152"/>
      <c r="S1034" s="152"/>
      <c r="T1034" s="152"/>
      <c r="U1034" s="152"/>
      <c r="V1034" s="152"/>
      <c r="W1034" s="152"/>
      <c r="AN1034" s="18"/>
    </row>
    <row r="1035" spans="13:40" x14ac:dyDescent="0.3">
      <c r="M1035" s="17"/>
      <c r="N1035" s="18"/>
      <c r="O1035" s="18"/>
      <c r="P1035" s="152"/>
      <c r="Q1035" s="152"/>
      <c r="R1035" s="152"/>
      <c r="S1035" s="152"/>
      <c r="T1035" s="152"/>
      <c r="U1035" s="152"/>
      <c r="V1035" s="152"/>
      <c r="W1035" s="152"/>
      <c r="AN1035" s="18"/>
    </row>
    <row r="1036" spans="13:40" x14ac:dyDescent="0.3">
      <c r="M1036" s="17"/>
      <c r="N1036" s="18"/>
      <c r="O1036" s="18"/>
      <c r="P1036" s="152"/>
      <c r="Q1036" s="152"/>
      <c r="R1036" s="152"/>
      <c r="S1036" s="152"/>
      <c r="T1036" s="152"/>
      <c r="U1036" s="152"/>
      <c r="V1036" s="152"/>
      <c r="W1036" s="152"/>
      <c r="AN1036" s="18"/>
    </row>
    <row r="1037" spans="13:40" x14ac:dyDescent="0.3">
      <c r="M1037" s="17"/>
      <c r="N1037" s="18"/>
      <c r="O1037" s="18"/>
      <c r="P1037" s="152"/>
      <c r="Q1037" s="152"/>
      <c r="R1037" s="152"/>
      <c r="S1037" s="152"/>
      <c r="T1037" s="152"/>
      <c r="U1037" s="152"/>
      <c r="V1037" s="152"/>
      <c r="W1037" s="152"/>
      <c r="AN1037" s="18"/>
    </row>
    <row r="1038" spans="13:40" x14ac:dyDescent="0.3">
      <c r="M1038" s="17"/>
      <c r="N1038" s="18"/>
      <c r="O1038" s="18"/>
      <c r="P1038" s="152"/>
      <c r="Q1038" s="152"/>
      <c r="R1038" s="152"/>
      <c r="S1038" s="152"/>
      <c r="T1038" s="152"/>
      <c r="U1038" s="152"/>
      <c r="V1038" s="152"/>
      <c r="W1038" s="152"/>
      <c r="AN1038" s="18"/>
    </row>
    <row r="1039" spans="13:40" x14ac:dyDescent="0.3">
      <c r="M1039" s="17"/>
      <c r="N1039" s="18"/>
      <c r="O1039" s="18"/>
      <c r="P1039" s="152"/>
      <c r="Q1039" s="152"/>
      <c r="R1039" s="152"/>
      <c r="S1039" s="152"/>
      <c r="T1039" s="152"/>
      <c r="U1039" s="152"/>
      <c r="V1039" s="152"/>
      <c r="W1039" s="152"/>
      <c r="AN1039" s="18"/>
    </row>
    <row r="1040" spans="13:40" x14ac:dyDescent="0.3">
      <c r="M1040" s="17"/>
      <c r="N1040" s="18"/>
      <c r="O1040" s="18"/>
      <c r="P1040" s="152"/>
      <c r="Q1040" s="152"/>
      <c r="R1040" s="152"/>
      <c r="S1040" s="152"/>
      <c r="T1040" s="152"/>
      <c r="U1040" s="152"/>
      <c r="V1040" s="152"/>
      <c r="W1040" s="152"/>
      <c r="AN1040" s="18"/>
    </row>
    <row r="1041" spans="13:40" x14ac:dyDescent="0.3">
      <c r="M1041" s="17"/>
      <c r="N1041" s="18"/>
      <c r="O1041" s="18"/>
      <c r="P1041" s="152"/>
      <c r="Q1041" s="152"/>
      <c r="R1041" s="152"/>
      <c r="S1041" s="152"/>
      <c r="T1041" s="152"/>
      <c r="U1041" s="152"/>
      <c r="V1041" s="152"/>
      <c r="W1041" s="152"/>
      <c r="AN1041" s="18"/>
    </row>
    <row r="1042" spans="13:40" x14ac:dyDescent="0.3">
      <c r="M1042" s="17"/>
      <c r="N1042" s="18"/>
      <c r="O1042" s="18"/>
      <c r="P1042" s="152"/>
      <c r="Q1042" s="152"/>
      <c r="R1042" s="152"/>
      <c r="S1042" s="152"/>
      <c r="T1042" s="152"/>
      <c r="U1042" s="152"/>
      <c r="V1042" s="152"/>
      <c r="W1042" s="152"/>
      <c r="AN1042" s="18"/>
    </row>
    <row r="1043" spans="13:40" x14ac:dyDescent="0.3">
      <c r="M1043" s="17"/>
      <c r="N1043" s="18"/>
      <c r="O1043" s="18"/>
      <c r="P1043" s="152"/>
      <c r="Q1043" s="152"/>
      <c r="R1043" s="152"/>
      <c r="S1043" s="152"/>
      <c r="T1043" s="152"/>
      <c r="U1043" s="152"/>
      <c r="V1043" s="152"/>
      <c r="W1043" s="152"/>
      <c r="AN1043" s="18"/>
    </row>
    <row r="1044" spans="13:40" x14ac:dyDescent="0.3">
      <c r="M1044" s="17"/>
      <c r="N1044" s="18"/>
      <c r="O1044" s="18"/>
      <c r="P1044" s="152"/>
      <c r="Q1044" s="152"/>
      <c r="R1044" s="152"/>
      <c r="S1044" s="152"/>
      <c r="T1044" s="152"/>
      <c r="U1044" s="152"/>
      <c r="V1044" s="152"/>
      <c r="W1044" s="152"/>
      <c r="AN1044" s="18"/>
    </row>
    <row r="1045" spans="13:40" x14ac:dyDescent="0.3">
      <c r="M1045" s="17"/>
      <c r="N1045" s="18"/>
      <c r="O1045" s="18"/>
      <c r="P1045" s="152"/>
      <c r="Q1045" s="152"/>
      <c r="R1045" s="152"/>
      <c r="S1045" s="152"/>
      <c r="T1045" s="152"/>
      <c r="U1045" s="152"/>
      <c r="V1045" s="152"/>
      <c r="W1045" s="152"/>
      <c r="AN1045" s="18"/>
    </row>
    <row r="1046" spans="13:40" x14ac:dyDescent="0.3">
      <c r="M1046" s="17"/>
      <c r="N1046" s="18"/>
      <c r="O1046" s="18"/>
      <c r="P1046" s="152"/>
      <c r="Q1046" s="152"/>
      <c r="R1046" s="152"/>
      <c r="S1046" s="152"/>
      <c r="T1046" s="152"/>
      <c r="U1046" s="152"/>
      <c r="V1046" s="152"/>
      <c r="W1046" s="152"/>
      <c r="AN1046" s="18"/>
    </row>
    <row r="1047" spans="13:40" x14ac:dyDescent="0.3">
      <c r="M1047" s="17"/>
      <c r="N1047" s="18"/>
      <c r="O1047" s="18"/>
      <c r="P1047" s="152"/>
      <c r="Q1047" s="152"/>
      <c r="R1047" s="152"/>
      <c r="S1047" s="152"/>
      <c r="T1047" s="152"/>
      <c r="U1047" s="152"/>
      <c r="V1047" s="152"/>
      <c r="W1047" s="152"/>
      <c r="AN1047" s="18"/>
    </row>
    <row r="1048" spans="13:40" x14ac:dyDescent="0.3">
      <c r="M1048" s="17"/>
      <c r="N1048" s="18"/>
      <c r="O1048" s="18"/>
      <c r="P1048" s="152"/>
      <c r="Q1048" s="152"/>
      <c r="R1048" s="152"/>
      <c r="S1048" s="152"/>
      <c r="T1048" s="152"/>
      <c r="U1048" s="152"/>
      <c r="V1048" s="152"/>
      <c r="W1048" s="152"/>
      <c r="AN1048" s="18"/>
    </row>
    <row r="1049" spans="13:40" x14ac:dyDescent="0.3">
      <c r="M1049" s="17"/>
      <c r="N1049" s="18"/>
      <c r="O1049" s="18"/>
      <c r="P1049" s="152"/>
      <c r="Q1049" s="152"/>
      <c r="R1049" s="152"/>
      <c r="S1049" s="152"/>
      <c r="T1049" s="152"/>
      <c r="U1049" s="152"/>
      <c r="V1049" s="152"/>
      <c r="W1049" s="152"/>
      <c r="AN1049" s="18"/>
    </row>
    <row r="1050" spans="13:40" x14ac:dyDescent="0.3">
      <c r="M1050" s="17"/>
      <c r="N1050" s="18"/>
      <c r="O1050" s="18"/>
      <c r="P1050" s="152"/>
      <c r="Q1050" s="152"/>
      <c r="R1050" s="152"/>
      <c r="S1050" s="152"/>
      <c r="T1050" s="152"/>
      <c r="U1050" s="152"/>
      <c r="V1050" s="152"/>
      <c r="W1050" s="152"/>
      <c r="AN1050" s="18"/>
    </row>
    <row r="1051" spans="13:40" x14ac:dyDescent="0.3">
      <c r="M1051" s="17"/>
      <c r="N1051" s="18"/>
      <c r="O1051" s="18"/>
      <c r="P1051" s="152"/>
      <c r="Q1051" s="152"/>
      <c r="R1051" s="152"/>
      <c r="S1051" s="152"/>
      <c r="T1051" s="152"/>
      <c r="U1051" s="152"/>
      <c r="V1051" s="152"/>
      <c r="W1051" s="152"/>
      <c r="AN1051" s="18"/>
    </row>
    <row r="1052" spans="13:40" x14ac:dyDescent="0.3">
      <c r="M1052" s="17"/>
      <c r="N1052" s="18"/>
      <c r="O1052" s="18"/>
      <c r="P1052" s="152"/>
      <c r="Q1052" s="152"/>
      <c r="R1052" s="152"/>
      <c r="S1052" s="152"/>
      <c r="T1052" s="152"/>
      <c r="U1052" s="152"/>
      <c r="V1052" s="152"/>
      <c r="W1052" s="152"/>
      <c r="AN1052" s="18"/>
    </row>
    <row r="1053" spans="13:40" x14ac:dyDescent="0.3">
      <c r="M1053" s="17"/>
      <c r="N1053" s="18"/>
      <c r="O1053" s="18"/>
      <c r="P1053" s="152"/>
      <c r="Q1053" s="152"/>
      <c r="R1053" s="152"/>
      <c r="S1053" s="152"/>
      <c r="T1053" s="152"/>
      <c r="U1053" s="152"/>
      <c r="V1053" s="152"/>
      <c r="W1053" s="152"/>
      <c r="AN1053" s="18"/>
    </row>
    <row r="1054" spans="13:40" x14ac:dyDescent="0.3">
      <c r="M1054" s="17"/>
      <c r="N1054" s="18"/>
      <c r="O1054" s="18"/>
      <c r="P1054" s="152"/>
      <c r="Q1054" s="152"/>
      <c r="R1054" s="152"/>
      <c r="S1054" s="152"/>
      <c r="T1054" s="152"/>
      <c r="U1054" s="152"/>
      <c r="V1054" s="152"/>
      <c r="W1054" s="152"/>
      <c r="AN1054" s="18"/>
    </row>
    <row r="1055" spans="13:40" x14ac:dyDescent="0.3">
      <c r="M1055" s="17"/>
      <c r="N1055" s="18"/>
      <c r="O1055" s="18"/>
      <c r="P1055" s="152"/>
      <c r="Q1055" s="152"/>
      <c r="R1055" s="152"/>
      <c r="S1055" s="152"/>
      <c r="T1055" s="152"/>
      <c r="U1055" s="152"/>
      <c r="V1055" s="152"/>
      <c r="W1055" s="152"/>
      <c r="AN1055" s="18"/>
    </row>
    <row r="1056" spans="13:40" x14ac:dyDescent="0.3">
      <c r="M1056" s="17"/>
      <c r="N1056" s="18"/>
      <c r="O1056" s="18"/>
      <c r="P1056" s="152"/>
      <c r="Q1056" s="152"/>
      <c r="R1056" s="152"/>
      <c r="S1056" s="152"/>
      <c r="T1056" s="152"/>
      <c r="U1056" s="152"/>
      <c r="V1056" s="152"/>
      <c r="W1056" s="152"/>
      <c r="AN1056" s="18"/>
    </row>
    <row r="1057" spans="13:40" x14ac:dyDescent="0.3">
      <c r="M1057" s="17"/>
      <c r="N1057" s="18"/>
      <c r="O1057" s="18"/>
      <c r="P1057" s="152"/>
      <c r="Q1057" s="152"/>
      <c r="R1057" s="152"/>
      <c r="S1057" s="152"/>
      <c r="T1057" s="152"/>
      <c r="U1057" s="152"/>
      <c r="V1057" s="152"/>
      <c r="W1057" s="152"/>
      <c r="AN1057" s="18"/>
    </row>
    <row r="1058" spans="13:40" x14ac:dyDescent="0.3">
      <c r="M1058" s="17"/>
      <c r="N1058" s="18"/>
      <c r="O1058" s="18"/>
      <c r="P1058" s="152"/>
      <c r="Q1058" s="152"/>
      <c r="R1058" s="152"/>
      <c r="S1058" s="152"/>
      <c r="T1058" s="152"/>
      <c r="U1058" s="152"/>
      <c r="V1058" s="152"/>
      <c r="W1058" s="152"/>
      <c r="AN1058" s="18"/>
    </row>
    <row r="1059" spans="13:40" x14ac:dyDescent="0.3">
      <c r="M1059" s="17"/>
      <c r="N1059" s="18"/>
      <c r="O1059" s="18"/>
      <c r="P1059" s="152"/>
      <c r="Q1059" s="152"/>
      <c r="R1059" s="152"/>
      <c r="S1059" s="152"/>
      <c r="T1059" s="152"/>
      <c r="U1059" s="152"/>
      <c r="V1059" s="152"/>
      <c r="W1059" s="152"/>
      <c r="AN1059" s="18"/>
    </row>
    <row r="1060" spans="13:40" x14ac:dyDescent="0.3">
      <c r="M1060" s="17"/>
      <c r="N1060" s="18"/>
      <c r="O1060" s="18"/>
      <c r="P1060" s="152"/>
      <c r="Q1060" s="152"/>
      <c r="R1060" s="152"/>
      <c r="S1060" s="152"/>
      <c r="T1060" s="152"/>
      <c r="U1060" s="152"/>
      <c r="V1060" s="152"/>
      <c r="W1060" s="152"/>
      <c r="AN1060" s="18"/>
    </row>
    <row r="1061" spans="13:40" x14ac:dyDescent="0.3">
      <c r="M1061" s="17"/>
      <c r="N1061" s="18"/>
      <c r="O1061" s="18"/>
      <c r="P1061" s="152"/>
      <c r="Q1061" s="152"/>
      <c r="R1061" s="152"/>
      <c r="S1061" s="152"/>
      <c r="T1061" s="152"/>
      <c r="U1061" s="152"/>
      <c r="V1061" s="152"/>
      <c r="W1061" s="152"/>
      <c r="AN1061" s="18"/>
    </row>
    <row r="1062" spans="13:40" x14ac:dyDescent="0.3">
      <c r="M1062" s="17"/>
      <c r="N1062" s="18"/>
      <c r="O1062" s="18"/>
      <c r="P1062" s="152"/>
      <c r="Q1062" s="152"/>
      <c r="R1062" s="152"/>
      <c r="S1062" s="152"/>
      <c r="T1062" s="152"/>
      <c r="U1062" s="152"/>
      <c r="V1062" s="152"/>
      <c r="W1062" s="152"/>
      <c r="AN1062" s="18"/>
    </row>
    <row r="1063" spans="13:40" x14ac:dyDescent="0.3">
      <c r="M1063" s="17"/>
      <c r="N1063" s="18"/>
      <c r="O1063" s="18"/>
      <c r="P1063" s="152"/>
      <c r="Q1063" s="152"/>
      <c r="R1063" s="152"/>
      <c r="S1063" s="152"/>
      <c r="T1063" s="152"/>
      <c r="U1063" s="152"/>
      <c r="V1063" s="152"/>
      <c r="W1063" s="152"/>
      <c r="AN1063" s="18"/>
    </row>
    <row r="1064" spans="13:40" x14ac:dyDescent="0.3">
      <c r="M1064" s="17"/>
      <c r="N1064" s="18"/>
      <c r="O1064" s="18"/>
      <c r="P1064" s="152"/>
      <c r="Q1064" s="152"/>
      <c r="R1064" s="152"/>
      <c r="S1064" s="152"/>
      <c r="T1064" s="152"/>
      <c r="U1064" s="152"/>
      <c r="V1064" s="152"/>
      <c r="W1064" s="152"/>
      <c r="AN1064" s="18"/>
    </row>
    <row r="1065" spans="13:40" x14ac:dyDescent="0.3">
      <c r="M1065" s="17"/>
      <c r="N1065" s="18"/>
      <c r="O1065" s="18"/>
      <c r="P1065" s="152"/>
      <c r="Q1065" s="152"/>
      <c r="R1065" s="152"/>
      <c r="S1065" s="152"/>
      <c r="T1065" s="152"/>
      <c r="U1065" s="152"/>
      <c r="V1065" s="152"/>
      <c r="W1065" s="152"/>
      <c r="AN1065" s="18"/>
    </row>
    <row r="1066" spans="13:40" x14ac:dyDescent="0.3">
      <c r="M1066" s="17"/>
      <c r="N1066" s="18"/>
      <c r="O1066" s="18"/>
      <c r="P1066" s="152"/>
      <c r="Q1066" s="152"/>
      <c r="R1066" s="152"/>
      <c r="S1066" s="152"/>
      <c r="T1066" s="152"/>
      <c r="U1066" s="152"/>
      <c r="V1066" s="152"/>
      <c r="W1066" s="152"/>
      <c r="AN1066" s="18"/>
    </row>
    <row r="1067" spans="13:40" x14ac:dyDescent="0.3">
      <c r="M1067" s="17"/>
      <c r="N1067" s="18"/>
      <c r="O1067" s="18"/>
      <c r="P1067" s="152"/>
      <c r="Q1067" s="152"/>
      <c r="R1067" s="152"/>
      <c r="S1067" s="152"/>
      <c r="T1067" s="152"/>
      <c r="U1067" s="152"/>
      <c r="V1067" s="152"/>
      <c r="W1067" s="152"/>
      <c r="AN1067" s="18"/>
    </row>
    <row r="1068" spans="13:40" x14ac:dyDescent="0.3">
      <c r="M1068" s="17"/>
      <c r="N1068" s="18"/>
      <c r="O1068" s="18"/>
      <c r="P1068" s="152"/>
      <c r="Q1068" s="152"/>
      <c r="R1068" s="152"/>
      <c r="S1068" s="152"/>
      <c r="T1068" s="152"/>
      <c r="U1068" s="152"/>
      <c r="V1068" s="152"/>
      <c r="W1068" s="152"/>
      <c r="AN1068" s="18"/>
    </row>
    <row r="1069" spans="13:40" x14ac:dyDescent="0.3">
      <c r="M1069" s="17"/>
      <c r="N1069" s="18"/>
      <c r="O1069" s="18"/>
      <c r="P1069" s="152"/>
      <c r="Q1069" s="152"/>
      <c r="R1069" s="152"/>
      <c r="S1069" s="152"/>
      <c r="T1069" s="152"/>
      <c r="U1069" s="152"/>
      <c r="V1069" s="152"/>
      <c r="W1069" s="152"/>
      <c r="AN1069" s="18"/>
    </row>
    <row r="1070" spans="13:40" x14ac:dyDescent="0.3">
      <c r="M1070" s="17"/>
      <c r="N1070" s="18"/>
      <c r="O1070" s="18"/>
      <c r="P1070" s="152"/>
      <c r="Q1070" s="152"/>
      <c r="R1070" s="152"/>
      <c r="S1070" s="152"/>
      <c r="T1070" s="152"/>
      <c r="U1070" s="152"/>
      <c r="V1070" s="152"/>
      <c r="W1070" s="152"/>
      <c r="AN1070" s="18"/>
    </row>
    <row r="1071" spans="13:40" x14ac:dyDescent="0.3">
      <c r="M1071" s="17"/>
      <c r="N1071" s="18"/>
      <c r="O1071" s="18"/>
      <c r="P1071" s="152"/>
      <c r="Q1071" s="152"/>
      <c r="R1071" s="152"/>
      <c r="S1071" s="152"/>
      <c r="T1071" s="152"/>
      <c r="U1071" s="152"/>
      <c r="V1071" s="152"/>
      <c r="W1071" s="152"/>
      <c r="AN1071" s="18"/>
    </row>
    <row r="1072" spans="13:40" x14ac:dyDescent="0.3">
      <c r="M1072" s="17"/>
      <c r="N1072" s="18"/>
      <c r="O1072" s="18"/>
      <c r="P1072" s="152"/>
      <c r="Q1072" s="152"/>
      <c r="R1072" s="152"/>
      <c r="S1072" s="152"/>
      <c r="T1072" s="152"/>
      <c r="U1072" s="152"/>
      <c r="V1072" s="152"/>
      <c r="W1072" s="152"/>
      <c r="AN1072" s="18"/>
    </row>
    <row r="1073" spans="13:40" x14ac:dyDescent="0.3">
      <c r="M1073" s="17"/>
      <c r="N1073" s="18"/>
      <c r="O1073" s="18"/>
      <c r="P1073" s="152"/>
      <c r="Q1073" s="152"/>
      <c r="R1073" s="152"/>
      <c r="S1073" s="152"/>
      <c r="T1073" s="152"/>
      <c r="U1073" s="152"/>
      <c r="V1073" s="152"/>
      <c r="W1073" s="152"/>
      <c r="AN1073" s="18"/>
    </row>
    <row r="1074" spans="13:40" x14ac:dyDescent="0.3">
      <c r="M1074" s="17"/>
      <c r="N1074" s="18"/>
      <c r="O1074" s="18"/>
      <c r="P1074" s="152"/>
      <c r="Q1074" s="152"/>
      <c r="R1074" s="152"/>
      <c r="S1074" s="152"/>
      <c r="T1074" s="152"/>
      <c r="U1074" s="152"/>
      <c r="V1074" s="152"/>
      <c r="W1074" s="152"/>
      <c r="AN1074" s="18"/>
    </row>
    <row r="1075" spans="13:40" x14ac:dyDescent="0.3">
      <c r="M1075" s="17"/>
      <c r="N1075" s="18"/>
      <c r="O1075" s="18"/>
      <c r="P1075" s="152"/>
      <c r="Q1075" s="152"/>
      <c r="R1075" s="152"/>
      <c r="S1075" s="152"/>
      <c r="T1075" s="152"/>
      <c r="U1075" s="152"/>
      <c r="V1075" s="152"/>
      <c r="W1075" s="152"/>
      <c r="AN1075" s="18"/>
    </row>
    <row r="1076" spans="13:40" x14ac:dyDescent="0.3">
      <c r="M1076" s="17"/>
      <c r="N1076" s="18"/>
      <c r="O1076" s="18"/>
      <c r="P1076" s="152"/>
      <c r="Q1076" s="152"/>
      <c r="R1076" s="152"/>
      <c r="S1076" s="152"/>
      <c r="T1076" s="152"/>
      <c r="U1076" s="152"/>
      <c r="V1076" s="152"/>
      <c r="W1076" s="152"/>
      <c r="AN1076" s="18"/>
    </row>
    <row r="1077" spans="13:40" x14ac:dyDescent="0.3">
      <c r="M1077" s="17"/>
      <c r="N1077" s="18"/>
      <c r="O1077" s="18"/>
      <c r="P1077" s="152"/>
      <c r="Q1077" s="152"/>
      <c r="R1077" s="152"/>
      <c r="S1077" s="152"/>
      <c r="T1077" s="152"/>
      <c r="U1077" s="152"/>
      <c r="V1077" s="152"/>
      <c r="W1077" s="152"/>
      <c r="AN1077" s="18"/>
    </row>
    <row r="1078" spans="13:40" x14ac:dyDescent="0.3">
      <c r="M1078" s="17"/>
      <c r="N1078" s="18"/>
      <c r="O1078" s="18"/>
      <c r="P1078" s="152"/>
      <c r="Q1078" s="152"/>
      <c r="R1078" s="152"/>
      <c r="S1078" s="152"/>
      <c r="T1078" s="152"/>
      <c r="U1078" s="152"/>
      <c r="V1078" s="152"/>
      <c r="W1078" s="152"/>
      <c r="AN1078" s="18"/>
    </row>
    <row r="1079" spans="13:40" x14ac:dyDescent="0.3">
      <c r="M1079" s="17"/>
      <c r="N1079" s="18"/>
      <c r="O1079" s="18"/>
      <c r="P1079" s="152"/>
      <c r="Q1079" s="152"/>
      <c r="R1079" s="152"/>
      <c r="S1079" s="152"/>
      <c r="T1079" s="152"/>
      <c r="U1079" s="152"/>
      <c r="V1079" s="152"/>
      <c r="W1079" s="152"/>
      <c r="AN1079" s="18"/>
    </row>
    <row r="1080" spans="13:40" x14ac:dyDescent="0.3">
      <c r="M1080" s="17"/>
      <c r="N1080" s="18"/>
      <c r="O1080" s="18"/>
      <c r="P1080" s="152"/>
      <c r="Q1080" s="152"/>
      <c r="R1080" s="152"/>
      <c r="S1080" s="152"/>
      <c r="T1080" s="152"/>
      <c r="U1080" s="152"/>
      <c r="V1080" s="152"/>
      <c r="W1080" s="152"/>
      <c r="AN1080" s="18"/>
    </row>
    <row r="1081" spans="13:40" x14ac:dyDescent="0.3">
      <c r="M1081" s="17"/>
      <c r="N1081" s="18"/>
      <c r="O1081" s="18"/>
      <c r="P1081" s="152"/>
      <c r="Q1081" s="152"/>
      <c r="R1081" s="152"/>
      <c r="S1081" s="152"/>
      <c r="T1081" s="152"/>
      <c r="U1081" s="152"/>
      <c r="V1081" s="152"/>
      <c r="W1081" s="152"/>
      <c r="AN1081" s="18"/>
    </row>
    <row r="1082" spans="13:40" x14ac:dyDescent="0.3">
      <c r="M1082" s="17"/>
      <c r="N1082" s="18"/>
      <c r="O1082" s="18"/>
      <c r="P1082" s="152"/>
      <c r="Q1082" s="152"/>
      <c r="R1082" s="152"/>
      <c r="S1082" s="152"/>
      <c r="T1082" s="152"/>
      <c r="U1082" s="152"/>
      <c r="V1082" s="152"/>
      <c r="W1082" s="152"/>
      <c r="AN1082" s="18"/>
    </row>
    <row r="1083" spans="13:40" x14ac:dyDescent="0.3">
      <c r="M1083" s="17"/>
      <c r="N1083" s="18"/>
      <c r="O1083" s="18"/>
      <c r="P1083" s="152"/>
      <c r="Q1083" s="152"/>
      <c r="R1083" s="152"/>
      <c r="S1083" s="152"/>
      <c r="T1083" s="152"/>
      <c r="U1083" s="152"/>
      <c r="V1083" s="152"/>
      <c r="W1083" s="152"/>
      <c r="AN1083" s="18"/>
    </row>
    <row r="1084" spans="13:40" x14ac:dyDescent="0.3">
      <c r="M1084" s="17"/>
      <c r="N1084" s="18"/>
      <c r="O1084" s="18"/>
      <c r="P1084" s="152"/>
      <c r="Q1084" s="152"/>
      <c r="R1084" s="152"/>
      <c r="S1084" s="152"/>
      <c r="T1084" s="152"/>
      <c r="U1084" s="152"/>
      <c r="V1084" s="152"/>
      <c r="W1084" s="152"/>
      <c r="AN1084" s="18"/>
    </row>
    <row r="1085" spans="13:40" x14ac:dyDescent="0.3">
      <c r="M1085" s="17"/>
      <c r="N1085" s="18"/>
      <c r="O1085" s="18"/>
      <c r="P1085" s="152"/>
      <c r="Q1085" s="152"/>
      <c r="R1085" s="152"/>
      <c r="S1085" s="152"/>
      <c r="T1085" s="152"/>
      <c r="U1085" s="152"/>
      <c r="V1085" s="152"/>
      <c r="W1085" s="152"/>
      <c r="AN1085" s="18"/>
    </row>
    <row r="1086" spans="13:40" x14ac:dyDescent="0.3">
      <c r="M1086" s="17"/>
      <c r="N1086" s="18"/>
      <c r="O1086" s="18"/>
      <c r="P1086" s="152"/>
      <c r="Q1086" s="152"/>
      <c r="R1086" s="152"/>
      <c r="S1086" s="152"/>
      <c r="T1086" s="152"/>
      <c r="U1086" s="152"/>
      <c r="V1086" s="152"/>
      <c r="W1086" s="152"/>
      <c r="AN1086" s="18"/>
    </row>
    <row r="1087" spans="13:40" x14ac:dyDescent="0.3">
      <c r="M1087" s="17"/>
      <c r="N1087" s="18"/>
      <c r="O1087" s="18"/>
      <c r="P1087" s="152"/>
      <c r="Q1087" s="152"/>
      <c r="R1087" s="152"/>
      <c r="S1087" s="152"/>
      <c r="T1087" s="152"/>
      <c r="U1087" s="152"/>
      <c r="V1087" s="152"/>
      <c r="W1087" s="152"/>
      <c r="AN1087" s="18"/>
    </row>
    <row r="1088" spans="13:40" x14ac:dyDescent="0.3">
      <c r="M1088" s="17"/>
      <c r="N1088" s="18"/>
      <c r="O1088" s="18"/>
      <c r="P1088" s="152"/>
      <c r="Q1088" s="152"/>
      <c r="R1088" s="152"/>
      <c r="S1088" s="152"/>
      <c r="T1088" s="152"/>
      <c r="U1088" s="152"/>
      <c r="V1088" s="152"/>
      <c r="W1088" s="152"/>
      <c r="AN1088" s="18"/>
    </row>
    <row r="1089" spans="13:40" x14ac:dyDescent="0.3">
      <c r="M1089" s="17"/>
      <c r="N1089" s="18"/>
      <c r="O1089" s="18"/>
      <c r="P1089" s="152"/>
      <c r="Q1089" s="152"/>
      <c r="R1089" s="152"/>
      <c r="S1089" s="152"/>
      <c r="T1089" s="152"/>
      <c r="U1089" s="152"/>
      <c r="V1089" s="152"/>
      <c r="W1089" s="152"/>
      <c r="AN1089" s="18"/>
    </row>
    <row r="1090" spans="13:40" x14ac:dyDescent="0.3">
      <c r="M1090" s="17"/>
      <c r="N1090" s="18"/>
      <c r="O1090" s="18"/>
      <c r="P1090" s="152"/>
      <c r="Q1090" s="152"/>
      <c r="R1090" s="152"/>
      <c r="S1090" s="152"/>
      <c r="T1090" s="152"/>
      <c r="U1090" s="152"/>
      <c r="V1090" s="152"/>
      <c r="W1090" s="152"/>
      <c r="AN1090" s="18"/>
    </row>
    <row r="1091" spans="13:40" x14ac:dyDescent="0.3">
      <c r="M1091" s="17"/>
      <c r="N1091" s="18"/>
      <c r="O1091" s="18"/>
      <c r="P1091" s="152"/>
      <c r="Q1091" s="152"/>
      <c r="R1091" s="152"/>
      <c r="S1091" s="152"/>
      <c r="T1091" s="152"/>
      <c r="U1091" s="152"/>
      <c r="V1091" s="152"/>
      <c r="W1091" s="152"/>
      <c r="AN1091" s="18"/>
    </row>
    <row r="1092" spans="13:40" x14ac:dyDescent="0.3">
      <c r="M1092" s="17"/>
      <c r="N1092" s="18"/>
      <c r="O1092" s="18"/>
      <c r="P1092" s="152"/>
      <c r="Q1092" s="152"/>
      <c r="R1092" s="152"/>
      <c r="S1092" s="152"/>
      <c r="T1092" s="152"/>
      <c r="U1092" s="152"/>
      <c r="V1092" s="152"/>
      <c r="W1092" s="152"/>
      <c r="AN1092" s="18"/>
    </row>
    <row r="1093" spans="13:40" x14ac:dyDescent="0.3">
      <c r="M1093" s="17"/>
      <c r="N1093" s="18"/>
      <c r="O1093" s="18"/>
      <c r="P1093" s="152"/>
      <c r="Q1093" s="152"/>
      <c r="R1093" s="152"/>
      <c r="S1093" s="152"/>
      <c r="T1093" s="152"/>
      <c r="U1093" s="152"/>
      <c r="V1093" s="152"/>
      <c r="W1093" s="152"/>
      <c r="AN1093" s="18"/>
    </row>
    <row r="1094" spans="13:40" x14ac:dyDescent="0.3">
      <c r="M1094" s="17"/>
      <c r="N1094" s="18"/>
      <c r="O1094" s="18"/>
      <c r="P1094" s="152"/>
      <c r="Q1094" s="152"/>
      <c r="R1094" s="152"/>
      <c r="S1094" s="152"/>
      <c r="T1094" s="152"/>
      <c r="U1094" s="152"/>
      <c r="V1094" s="152"/>
      <c r="W1094" s="152"/>
      <c r="AN1094" s="18"/>
    </row>
    <row r="1095" spans="13:40" x14ac:dyDescent="0.3">
      <c r="M1095" s="17"/>
      <c r="N1095" s="18"/>
      <c r="O1095" s="18"/>
      <c r="P1095" s="152"/>
      <c r="Q1095" s="152"/>
      <c r="R1095" s="152"/>
      <c r="S1095" s="152"/>
      <c r="T1095" s="152"/>
      <c r="U1095" s="152"/>
      <c r="V1095" s="152"/>
      <c r="W1095" s="152"/>
      <c r="AN1095" s="18"/>
    </row>
    <row r="1096" spans="13:40" x14ac:dyDescent="0.3">
      <c r="M1096" s="17"/>
      <c r="N1096" s="18"/>
      <c r="O1096" s="18"/>
      <c r="P1096" s="152"/>
      <c r="Q1096" s="152"/>
      <c r="R1096" s="152"/>
      <c r="S1096" s="152"/>
      <c r="T1096" s="152"/>
      <c r="U1096" s="152"/>
      <c r="V1096" s="152"/>
      <c r="W1096" s="152"/>
      <c r="AN1096" s="18"/>
    </row>
    <row r="1097" spans="13:40" x14ac:dyDescent="0.3">
      <c r="M1097" s="17"/>
      <c r="N1097" s="18"/>
      <c r="O1097" s="18"/>
      <c r="P1097" s="152"/>
      <c r="Q1097" s="152"/>
      <c r="R1097" s="152"/>
      <c r="S1097" s="152"/>
      <c r="T1097" s="152"/>
      <c r="U1097" s="152"/>
      <c r="V1097" s="152"/>
      <c r="W1097" s="152"/>
      <c r="AN1097" s="18"/>
    </row>
    <row r="1098" spans="13:40" x14ac:dyDescent="0.3">
      <c r="M1098" s="17"/>
      <c r="N1098" s="18"/>
      <c r="O1098" s="18"/>
      <c r="P1098" s="152"/>
      <c r="Q1098" s="152"/>
      <c r="R1098" s="152"/>
      <c r="S1098" s="152"/>
      <c r="T1098" s="152"/>
      <c r="U1098" s="152"/>
      <c r="V1098" s="152"/>
      <c r="W1098" s="152"/>
      <c r="AN1098" s="18"/>
    </row>
    <row r="1099" spans="13:40" x14ac:dyDescent="0.3">
      <c r="M1099" s="17"/>
      <c r="N1099" s="18"/>
      <c r="O1099" s="18"/>
      <c r="P1099" s="152"/>
      <c r="Q1099" s="152"/>
      <c r="R1099" s="152"/>
      <c r="S1099" s="152"/>
      <c r="T1099" s="152"/>
      <c r="U1099" s="152"/>
      <c r="V1099" s="152"/>
      <c r="W1099" s="152"/>
      <c r="AN1099" s="18"/>
    </row>
    <row r="1100" spans="13:40" x14ac:dyDescent="0.3">
      <c r="M1100" s="17"/>
      <c r="N1100" s="18"/>
      <c r="O1100" s="18"/>
      <c r="P1100" s="152"/>
      <c r="Q1100" s="152"/>
      <c r="R1100" s="152"/>
      <c r="S1100" s="152"/>
      <c r="T1100" s="152"/>
      <c r="U1100" s="152"/>
      <c r="V1100" s="152"/>
      <c r="W1100" s="152"/>
      <c r="AN1100" s="18"/>
    </row>
    <row r="1101" spans="13:40" x14ac:dyDescent="0.3">
      <c r="M1101" s="17"/>
      <c r="N1101" s="18"/>
      <c r="O1101" s="18"/>
      <c r="P1101" s="152"/>
      <c r="Q1101" s="152"/>
      <c r="R1101" s="152"/>
      <c r="S1101" s="152"/>
      <c r="T1101" s="152"/>
      <c r="U1101" s="152"/>
      <c r="V1101" s="152"/>
      <c r="W1101" s="152"/>
      <c r="AN1101" s="18"/>
    </row>
    <row r="1102" spans="13:40" x14ac:dyDescent="0.3">
      <c r="M1102" s="17"/>
      <c r="N1102" s="18"/>
      <c r="O1102" s="18"/>
      <c r="P1102" s="152"/>
      <c r="Q1102" s="152"/>
      <c r="R1102" s="152"/>
      <c r="S1102" s="152"/>
      <c r="T1102" s="152"/>
      <c r="U1102" s="152"/>
      <c r="V1102" s="152"/>
      <c r="W1102" s="152"/>
      <c r="AN1102" s="18"/>
    </row>
    <row r="1103" spans="13:40" x14ac:dyDescent="0.3">
      <c r="M1103" s="17"/>
      <c r="N1103" s="18"/>
      <c r="O1103" s="18"/>
      <c r="P1103" s="152"/>
      <c r="Q1103" s="152"/>
      <c r="R1103" s="152"/>
      <c r="S1103" s="152"/>
      <c r="T1103" s="152"/>
      <c r="U1103" s="152"/>
      <c r="V1103" s="152"/>
      <c r="W1103" s="152"/>
      <c r="AN1103" s="18"/>
    </row>
    <row r="1104" spans="13:40" x14ac:dyDescent="0.3">
      <c r="M1104" s="17"/>
      <c r="N1104" s="18"/>
      <c r="O1104" s="18"/>
      <c r="P1104" s="152"/>
      <c r="Q1104" s="152"/>
      <c r="R1104" s="152"/>
      <c r="S1104" s="152"/>
      <c r="T1104" s="152"/>
      <c r="U1104" s="152"/>
      <c r="V1104" s="152"/>
      <c r="W1104" s="152"/>
      <c r="AN1104" s="18"/>
    </row>
    <row r="1105" spans="13:40" x14ac:dyDescent="0.3">
      <c r="M1105" s="17"/>
      <c r="N1105" s="18"/>
      <c r="O1105" s="18"/>
      <c r="P1105" s="152"/>
      <c r="Q1105" s="152"/>
      <c r="R1105" s="152"/>
      <c r="S1105" s="152"/>
      <c r="T1105" s="152"/>
      <c r="U1105" s="152"/>
      <c r="V1105" s="152"/>
      <c r="W1105" s="152"/>
      <c r="AN1105" s="18"/>
    </row>
    <row r="1106" spans="13:40" x14ac:dyDescent="0.3">
      <c r="M1106" s="17"/>
      <c r="N1106" s="18"/>
      <c r="O1106" s="18"/>
      <c r="P1106" s="152"/>
      <c r="Q1106" s="152"/>
      <c r="R1106" s="152"/>
      <c r="S1106" s="152"/>
      <c r="T1106" s="152"/>
      <c r="U1106" s="152"/>
      <c r="V1106" s="152"/>
      <c r="W1106" s="152"/>
      <c r="AN1106" s="18"/>
    </row>
    <row r="1107" spans="13:40" x14ac:dyDescent="0.3">
      <c r="M1107" s="17"/>
      <c r="N1107" s="18"/>
      <c r="O1107" s="18"/>
      <c r="P1107" s="152"/>
      <c r="Q1107" s="152"/>
      <c r="R1107" s="152"/>
      <c r="S1107" s="152"/>
      <c r="T1107" s="152"/>
      <c r="U1107" s="152"/>
      <c r="V1107" s="152"/>
      <c r="W1107" s="152"/>
      <c r="AN1107" s="18"/>
    </row>
    <row r="1108" spans="13:40" x14ac:dyDescent="0.3">
      <c r="M1108" s="17"/>
      <c r="N1108" s="18"/>
      <c r="O1108" s="18"/>
      <c r="P1108" s="152"/>
      <c r="Q1108" s="152"/>
      <c r="R1108" s="152"/>
      <c r="S1108" s="152"/>
      <c r="T1108" s="152"/>
      <c r="U1108" s="152"/>
      <c r="V1108" s="152"/>
      <c r="W1108" s="152"/>
      <c r="AN1108" s="18"/>
    </row>
    <row r="1109" spans="13:40" x14ac:dyDescent="0.3">
      <c r="M1109" s="17"/>
      <c r="N1109" s="18"/>
      <c r="O1109" s="18"/>
      <c r="P1109" s="152"/>
      <c r="Q1109" s="152"/>
      <c r="R1109" s="152"/>
      <c r="S1109" s="152"/>
      <c r="T1109" s="152"/>
      <c r="U1109" s="152"/>
      <c r="V1109" s="152"/>
      <c r="W1109" s="152"/>
      <c r="AN1109" s="18"/>
    </row>
    <row r="1110" spans="13:40" x14ac:dyDescent="0.3">
      <c r="M1110" s="17"/>
      <c r="N1110" s="18"/>
      <c r="O1110" s="18"/>
      <c r="P1110" s="152"/>
      <c r="Q1110" s="152"/>
      <c r="R1110" s="152"/>
      <c r="S1110" s="152"/>
      <c r="T1110" s="152"/>
      <c r="U1110" s="152"/>
      <c r="V1110" s="152"/>
      <c r="W1110" s="152"/>
      <c r="AN1110" s="18"/>
    </row>
    <row r="1111" spans="13:40" x14ac:dyDescent="0.3">
      <c r="M1111" s="17"/>
      <c r="N1111" s="18"/>
      <c r="O1111" s="18"/>
      <c r="P1111" s="152"/>
      <c r="Q1111" s="152"/>
      <c r="R1111" s="152"/>
      <c r="S1111" s="152"/>
      <c r="T1111" s="152"/>
      <c r="U1111" s="152"/>
      <c r="V1111" s="152"/>
      <c r="W1111" s="152"/>
      <c r="AN1111" s="18"/>
    </row>
    <row r="1112" spans="13:40" x14ac:dyDescent="0.3">
      <c r="M1112" s="17"/>
      <c r="N1112" s="18"/>
      <c r="O1112" s="18"/>
      <c r="P1112" s="152"/>
      <c r="Q1112" s="152"/>
      <c r="R1112" s="152"/>
      <c r="S1112" s="152"/>
      <c r="T1112" s="152"/>
      <c r="U1112" s="152"/>
      <c r="V1112" s="152"/>
      <c r="W1112" s="152"/>
      <c r="AN1112" s="18"/>
    </row>
    <row r="1113" spans="13:40" x14ac:dyDescent="0.3">
      <c r="M1113" s="17"/>
      <c r="N1113" s="18"/>
      <c r="O1113" s="18"/>
      <c r="P1113" s="152"/>
      <c r="Q1113" s="152"/>
      <c r="R1113" s="152"/>
      <c r="S1113" s="152"/>
      <c r="T1113" s="152"/>
      <c r="U1113" s="152"/>
      <c r="V1113" s="152"/>
      <c r="W1113" s="152"/>
      <c r="AN1113" s="18"/>
    </row>
    <row r="1114" spans="13:40" x14ac:dyDescent="0.3">
      <c r="M1114" s="17"/>
      <c r="N1114" s="18"/>
      <c r="O1114" s="18"/>
      <c r="P1114" s="152"/>
      <c r="Q1114" s="152"/>
      <c r="R1114" s="152"/>
      <c r="S1114" s="152"/>
      <c r="T1114" s="152"/>
      <c r="U1114" s="152"/>
      <c r="V1114" s="152"/>
      <c r="W1114" s="152"/>
      <c r="AN1114" s="18"/>
    </row>
    <row r="1115" spans="13:40" x14ac:dyDescent="0.3">
      <c r="M1115" s="17"/>
      <c r="N1115" s="18"/>
      <c r="O1115" s="18"/>
      <c r="P1115" s="152"/>
      <c r="Q1115" s="152"/>
      <c r="R1115" s="152"/>
      <c r="S1115" s="152"/>
      <c r="T1115" s="152"/>
      <c r="U1115" s="152"/>
      <c r="V1115" s="152"/>
      <c r="W1115" s="152"/>
      <c r="AN1115" s="18"/>
    </row>
    <row r="1116" spans="13:40" x14ac:dyDescent="0.3">
      <c r="M1116" s="17"/>
      <c r="N1116" s="18"/>
      <c r="O1116" s="18"/>
      <c r="P1116" s="152"/>
      <c r="Q1116" s="152"/>
      <c r="R1116" s="152"/>
      <c r="S1116" s="152"/>
      <c r="T1116" s="152"/>
      <c r="U1116" s="152"/>
      <c r="V1116" s="152"/>
      <c r="W1116" s="152"/>
      <c r="AN1116" s="18"/>
    </row>
    <row r="1117" spans="13:40" x14ac:dyDescent="0.3">
      <c r="M1117" s="17"/>
      <c r="N1117" s="18"/>
      <c r="O1117" s="18"/>
      <c r="P1117" s="152"/>
      <c r="Q1117" s="152"/>
      <c r="R1117" s="152"/>
      <c r="S1117" s="152"/>
      <c r="T1117" s="152"/>
      <c r="U1117" s="152"/>
      <c r="V1117" s="152"/>
      <c r="W1117" s="152"/>
      <c r="AN1117" s="18"/>
    </row>
    <row r="1118" spans="13:40" x14ac:dyDescent="0.3">
      <c r="M1118" s="17"/>
      <c r="N1118" s="18"/>
      <c r="O1118" s="18"/>
      <c r="P1118" s="152"/>
      <c r="Q1118" s="152"/>
      <c r="R1118" s="152"/>
      <c r="S1118" s="152"/>
      <c r="T1118" s="152"/>
      <c r="U1118" s="152"/>
      <c r="V1118" s="152"/>
      <c r="W1118" s="152"/>
      <c r="AN1118" s="18"/>
    </row>
    <row r="1119" spans="13:40" x14ac:dyDescent="0.3">
      <c r="M1119" s="17"/>
      <c r="N1119" s="18"/>
      <c r="O1119" s="18"/>
      <c r="P1119" s="152"/>
      <c r="Q1119" s="152"/>
      <c r="R1119" s="152"/>
      <c r="S1119" s="152"/>
      <c r="T1119" s="152"/>
      <c r="U1119" s="152"/>
      <c r="V1119" s="152"/>
      <c r="W1119" s="152"/>
      <c r="AN1119" s="18"/>
    </row>
    <row r="1120" spans="13:40" x14ac:dyDescent="0.3">
      <c r="M1120" s="17"/>
      <c r="N1120" s="18"/>
      <c r="O1120" s="18"/>
      <c r="P1120" s="152"/>
      <c r="Q1120" s="152"/>
      <c r="R1120" s="152"/>
      <c r="S1120" s="152"/>
      <c r="T1120" s="152"/>
      <c r="U1120" s="152"/>
      <c r="V1120" s="152"/>
      <c r="W1120" s="152"/>
      <c r="AN1120" s="18"/>
    </row>
    <row r="1121" spans="13:40" x14ac:dyDescent="0.3">
      <c r="M1121" s="17"/>
      <c r="N1121" s="18"/>
      <c r="O1121" s="18"/>
      <c r="P1121" s="152"/>
      <c r="Q1121" s="152"/>
      <c r="R1121" s="152"/>
      <c r="S1121" s="152"/>
      <c r="T1121" s="152"/>
      <c r="U1121" s="152"/>
      <c r="V1121" s="152"/>
      <c r="W1121" s="152"/>
      <c r="AN1121" s="18"/>
    </row>
    <row r="1122" spans="13:40" x14ac:dyDescent="0.3">
      <c r="M1122" s="17"/>
      <c r="N1122" s="18"/>
      <c r="O1122" s="18"/>
      <c r="P1122" s="152"/>
      <c r="Q1122" s="152"/>
      <c r="R1122" s="152"/>
      <c r="S1122" s="152"/>
      <c r="T1122" s="152"/>
      <c r="U1122" s="152"/>
      <c r="V1122" s="152"/>
      <c r="W1122" s="152"/>
      <c r="AN1122" s="18"/>
    </row>
    <row r="1123" spans="13:40" x14ac:dyDescent="0.3">
      <c r="M1123" s="17"/>
      <c r="N1123" s="18"/>
      <c r="O1123" s="18"/>
      <c r="P1123" s="152"/>
      <c r="Q1123" s="152"/>
      <c r="R1123" s="152"/>
      <c r="S1123" s="152"/>
      <c r="T1123" s="152"/>
      <c r="U1123" s="152"/>
      <c r="V1123" s="152"/>
      <c r="W1123" s="152"/>
      <c r="AN1123" s="18"/>
    </row>
    <row r="1124" spans="13:40" x14ac:dyDescent="0.3">
      <c r="M1124" s="17"/>
      <c r="N1124" s="18"/>
      <c r="O1124" s="18"/>
      <c r="P1124" s="152"/>
      <c r="Q1124" s="152"/>
      <c r="R1124" s="152"/>
      <c r="S1124" s="152"/>
      <c r="T1124" s="152"/>
      <c r="U1124" s="152"/>
      <c r="V1124" s="152"/>
      <c r="W1124" s="152"/>
      <c r="AN1124" s="18"/>
    </row>
    <row r="1125" spans="13:40" x14ac:dyDescent="0.3">
      <c r="M1125" s="17"/>
      <c r="N1125" s="18"/>
      <c r="O1125" s="18"/>
      <c r="P1125" s="152"/>
      <c r="Q1125" s="152"/>
      <c r="R1125" s="152"/>
      <c r="S1125" s="152"/>
      <c r="T1125" s="152"/>
      <c r="U1125" s="152"/>
      <c r="V1125" s="152"/>
      <c r="W1125" s="152"/>
      <c r="AN1125" s="18"/>
    </row>
    <row r="1126" spans="13:40" x14ac:dyDescent="0.3">
      <c r="M1126" s="17"/>
      <c r="N1126" s="18"/>
      <c r="O1126" s="18"/>
      <c r="P1126" s="152"/>
      <c r="Q1126" s="152"/>
      <c r="R1126" s="152"/>
      <c r="S1126" s="152"/>
      <c r="T1126" s="152"/>
      <c r="U1126" s="152"/>
      <c r="V1126" s="152"/>
      <c r="W1126" s="152"/>
      <c r="AN1126" s="18"/>
    </row>
    <row r="1127" spans="13:40" x14ac:dyDescent="0.3">
      <c r="M1127" s="17"/>
      <c r="N1127" s="18"/>
      <c r="O1127" s="18"/>
      <c r="P1127" s="152"/>
      <c r="Q1127" s="152"/>
      <c r="R1127" s="152"/>
      <c r="S1127" s="152"/>
      <c r="T1127" s="152"/>
      <c r="U1127" s="152"/>
      <c r="V1127" s="152"/>
      <c r="W1127" s="152"/>
      <c r="AN1127" s="18"/>
    </row>
    <row r="1128" spans="13:40" x14ac:dyDescent="0.3">
      <c r="M1128" s="17"/>
      <c r="N1128" s="18"/>
      <c r="O1128" s="18"/>
      <c r="P1128" s="152"/>
      <c r="Q1128" s="152"/>
      <c r="R1128" s="152"/>
      <c r="S1128" s="152"/>
      <c r="T1128" s="152"/>
      <c r="U1128" s="152"/>
      <c r="V1128" s="152"/>
      <c r="W1128" s="152"/>
      <c r="AN1128" s="18"/>
    </row>
    <row r="1129" spans="13:40" x14ac:dyDescent="0.3">
      <c r="M1129" s="17"/>
      <c r="N1129" s="18"/>
      <c r="O1129" s="18"/>
      <c r="P1129" s="152"/>
      <c r="Q1129" s="152"/>
      <c r="R1129" s="152"/>
      <c r="S1129" s="152"/>
      <c r="T1129" s="152"/>
      <c r="U1129" s="152"/>
      <c r="V1129" s="152"/>
      <c r="W1129" s="152"/>
      <c r="AN1129" s="18"/>
    </row>
    <row r="1130" spans="13:40" x14ac:dyDescent="0.3">
      <c r="M1130" s="17"/>
      <c r="N1130" s="18"/>
      <c r="O1130" s="18"/>
      <c r="P1130" s="152"/>
      <c r="Q1130" s="152"/>
      <c r="R1130" s="152"/>
      <c r="S1130" s="152"/>
      <c r="T1130" s="152"/>
      <c r="U1130" s="152"/>
      <c r="V1130" s="152"/>
      <c r="W1130" s="152"/>
      <c r="AN1130" s="18"/>
    </row>
    <row r="1131" spans="13:40" x14ac:dyDescent="0.3">
      <c r="M1131" s="17"/>
      <c r="N1131" s="18"/>
      <c r="O1131" s="18"/>
      <c r="P1131" s="152"/>
      <c r="Q1131" s="152"/>
      <c r="R1131" s="152"/>
      <c r="S1131" s="152"/>
      <c r="T1131" s="152"/>
      <c r="U1131" s="152"/>
      <c r="V1131" s="152"/>
      <c r="W1131" s="152"/>
      <c r="AN1131" s="18"/>
    </row>
    <row r="1132" spans="13:40" x14ac:dyDescent="0.3">
      <c r="M1132" s="17"/>
      <c r="N1132" s="18"/>
      <c r="O1132" s="18"/>
      <c r="P1132" s="152"/>
      <c r="Q1132" s="152"/>
      <c r="R1132" s="152"/>
      <c r="S1132" s="152"/>
      <c r="T1132" s="152"/>
      <c r="U1132" s="152"/>
      <c r="V1132" s="152"/>
      <c r="W1132" s="152"/>
      <c r="AN1132" s="18"/>
    </row>
    <row r="1133" spans="13:40" x14ac:dyDescent="0.3">
      <c r="M1133" s="17"/>
      <c r="N1133" s="18"/>
      <c r="O1133" s="18"/>
      <c r="P1133" s="152"/>
      <c r="Q1133" s="152"/>
      <c r="R1133" s="152"/>
      <c r="S1133" s="152"/>
      <c r="T1133" s="152"/>
      <c r="U1133" s="152"/>
      <c r="V1133" s="152"/>
      <c r="W1133" s="152"/>
      <c r="AN1133" s="18"/>
    </row>
    <row r="1134" spans="13:40" x14ac:dyDescent="0.3">
      <c r="M1134" s="17"/>
      <c r="N1134" s="18"/>
      <c r="O1134" s="18"/>
      <c r="P1134" s="152"/>
      <c r="Q1134" s="152"/>
      <c r="R1134" s="152"/>
      <c r="S1134" s="152"/>
      <c r="T1134" s="152"/>
      <c r="U1134" s="152"/>
      <c r="V1134" s="152"/>
      <c r="W1134" s="152"/>
      <c r="AN1134" s="18"/>
    </row>
    <row r="1135" spans="13:40" x14ac:dyDescent="0.3">
      <c r="M1135" s="17"/>
      <c r="N1135" s="18"/>
      <c r="O1135" s="18"/>
      <c r="P1135" s="152"/>
      <c r="Q1135" s="152"/>
      <c r="R1135" s="152"/>
      <c r="S1135" s="152"/>
      <c r="T1135" s="152"/>
      <c r="U1135" s="152"/>
      <c r="V1135" s="152"/>
      <c r="W1135" s="152"/>
      <c r="AN1135" s="18"/>
    </row>
    <row r="1136" spans="13:40" x14ac:dyDescent="0.3">
      <c r="M1136" s="17"/>
      <c r="N1136" s="18"/>
      <c r="O1136" s="18"/>
      <c r="P1136" s="152"/>
      <c r="Q1136" s="152"/>
      <c r="R1136" s="152"/>
      <c r="S1136" s="152"/>
      <c r="T1136" s="152"/>
      <c r="U1136" s="152"/>
      <c r="V1136" s="152"/>
      <c r="W1136" s="152"/>
      <c r="AN1136" s="18"/>
    </row>
    <row r="1137" spans="13:40" x14ac:dyDescent="0.3">
      <c r="M1137" s="17"/>
      <c r="N1137" s="18"/>
      <c r="O1137" s="18"/>
      <c r="P1137" s="152"/>
      <c r="Q1137" s="152"/>
      <c r="R1137" s="152"/>
      <c r="S1137" s="152"/>
      <c r="T1137" s="152"/>
      <c r="U1137" s="152"/>
      <c r="V1137" s="152"/>
      <c r="W1137" s="152"/>
      <c r="AN1137" s="18"/>
    </row>
    <row r="1138" spans="13:40" x14ac:dyDescent="0.3">
      <c r="M1138" s="17"/>
      <c r="N1138" s="18"/>
      <c r="O1138" s="18"/>
      <c r="P1138" s="152"/>
      <c r="Q1138" s="152"/>
      <c r="R1138" s="152"/>
      <c r="S1138" s="152"/>
      <c r="T1138" s="152"/>
      <c r="U1138" s="152"/>
      <c r="V1138" s="152"/>
      <c r="W1138" s="152"/>
      <c r="AN1138" s="18"/>
    </row>
    <row r="1139" spans="13:40" x14ac:dyDescent="0.3">
      <c r="M1139" s="17"/>
      <c r="N1139" s="18"/>
      <c r="O1139" s="18"/>
      <c r="P1139" s="152"/>
      <c r="Q1139" s="152"/>
      <c r="R1139" s="152"/>
      <c r="S1139" s="152"/>
      <c r="T1139" s="152"/>
      <c r="U1139" s="152"/>
      <c r="V1139" s="152"/>
      <c r="W1139" s="152"/>
      <c r="AN1139" s="18"/>
    </row>
    <row r="1140" spans="13:40" x14ac:dyDescent="0.3">
      <c r="M1140" s="17"/>
      <c r="N1140" s="18"/>
      <c r="O1140" s="18"/>
      <c r="P1140" s="152"/>
      <c r="Q1140" s="152"/>
      <c r="R1140" s="152"/>
      <c r="S1140" s="152"/>
      <c r="T1140" s="152"/>
      <c r="U1140" s="152"/>
      <c r="V1140" s="152"/>
      <c r="W1140" s="152"/>
      <c r="AN1140" s="18"/>
    </row>
    <row r="1141" spans="13:40" x14ac:dyDescent="0.3">
      <c r="M1141" s="17"/>
      <c r="N1141" s="18"/>
      <c r="O1141" s="18"/>
      <c r="P1141" s="152"/>
      <c r="Q1141" s="152"/>
      <c r="R1141" s="152"/>
      <c r="S1141" s="152"/>
      <c r="T1141" s="152"/>
      <c r="U1141" s="152"/>
      <c r="V1141" s="152"/>
      <c r="W1141" s="152"/>
      <c r="AN1141" s="18"/>
    </row>
    <row r="1142" spans="13:40" x14ac:dyDescent="0.3">
      <c r="M1142" s="17"/>
      <c r="N1142" s="18"/>
      <c r="O1142" s="18"/>
      <c r="P1142" s="152"/>
      <c r="Q1142" s="152"/>
      <c r="R1142" s="152"/>
      <c r="S1142" s="152"/>
      <c r="T1142" s="152"/>
      <c r="U1142" s="152"/>
      <c r="V1142" s="152"/>
      <c r="W1142" s="152"/>
      <c r="AN1142" s="18"/>
    </row>
    <row r="1143" spans="13:40" x14ac:dyDescent="0.3">
      <c r="M1143" s="17"/>
      <c r="N1143" s="18"/>
      <c r="O1143" s="18"/>
      <c r="P1143" s="152"/>
      <c r="Q1143" s="152"/>
      <c r="R1143" s="152"/>
      <c r="S1143" s="152"/>
      <c r="T1143" s="152"/>
      <c r="U1143" s="152"/>
      <c r="V1143" s="152"/>
      <c r="W1143" s="152"/>
      <c r="AN1143" s="18"/>
    </row>
    <row r="1144" spans="13:40" x14ac:dyDescent="0.3">
      <c r="M1144" s="17"/>
      <c r="N1144" s="18"/>
      <c r="O1144" s="18"/>
      <c r="P1144" s="152"/>
      <c r="Q1144" s="152"/>
      <c r="R1144" s="152"/>
      <c r="S1144" s="152"/>
      <c r="T1144" s="152"/>
      <c r="U1144" s="152"/>
      <c r="V1144" s="152"/>
      <c r="W1144" s="152"/>
      <c r="AN1144" s="18"/>
    </row>
    <row r="1145" spans="13:40" x14ac:dyDescent="0.3">
      <c r="M1145" s="17"/>
      <c r="N1145" s="18"/>
      <c r="O1145" s="18"/>
      <c r="P1145" s="152"/>
      <c r="Q1145" s="152"/>
      <c r="R1145" s="152"/>
      <c r="S1145" s="152"/>
      <c r="T1145" s="152"/>
      <c r="U1145" s="152"/>
      <c r="V1145" s="152"/>
      <c r="W1145" s="152"/>
      <c r="AN1145" s="18"/>
    </row>
    <row r="1146" spans="13:40" x14ac:dyDescent="0.3">
      <c r="M1146" s="17"/>
      <c r="N1146" s="18"/>
      <c r="O1146" s="18"/>
      <c r="P1146" s="152"/>
      <c r="Q1146" s="152"/>
      <c r="R1146" s="152"/>
      <c r="S1146" s="152"/>
      <c r="T1146" s="152"/>
      <c r="U1146" s="152"/>
      <c r="V1146" s="152"/>
      <c r="W1146" s="152"/>
      <c r="AN1146" s="18"/>
    </row>
    <row r="1147" spans="13:40" x14ac:dyDescent="0.3">
      <c r="M1147" s="17"/>
      <c r="N1147" s="18"/>
      <c r="O1147" s="18"/>
      <c r="P1147" s="152"/>
      <c r="Q1147" s="152"/>
      <c r="R1147" s="152"/>
      <c r="S1147" s="152"/>
      <c r="T1147" s="152"/>
      <c r="U1147" s="152"/>
      <c r="V1147" s="152"/>
      <c r="W1147" s="152"/>
      <c r="AN1147" s="18"/>
    </row>
    <row r="1148" spans="13:40" x14ac:dyDescent="0.3">
      <c r="M1148" s="17"/>
      <c r="N1148" s="18"/>
      <c r="O1148" s="18"/>
      <c r="P1148" s="152"/>
      <c r="Q1148" s="152"/>
      <c r="R1148" s="152"/>
      <c r="S1148" s="152"/>
      <c r="T1148" s="152"/>
      <c r="U1148" s="152"/>
      <c r="V1148" s="152"/>
      <c r="W1148" s="152"/>
      <c r="AN1148" s="18"/>
    </row>
    <row r="1149" spans="13:40" x14ac:dyDescent="0.3">
      <c r="M1149" s="17"/>
      <c r="N1149" s="18"/>
      <c r="O1149" s="18"/>
      <c r="P1149" s="152"/>
      <c r="Q1149" s="152"/>
      <c r="R1149" s="152"/>
      <c r="S1149" s="152"/>
      <c r="T1149" s="152"/>
      <c r="U1149" s="152"/>
      <c r="V1149" s="152"/>
      <c r="W1149" s="152"/>
      <c r="AN1149" s="18"/>
    </row>
    <row r="1150" spans="13:40" x14ac:dyDescent="0.3">
      <c r="M1150" s="17"/>
      <c r="N1150" s="18"/>
      <c r="O1150" s="18"/>
      <c r="P1150" s="152"/>
      <c r="Q1150" s="152"/>
      <c r="R1150" s="152"/>
      <c r="S1150" s="152"/>
      <c r="T1150" s="152"/>
      <c r="U1150" s="152"/>
      <c r="V1150" s="152"/>
      <c r="W1150" s="152"/>
      <c r="AN1150" s="18"/>
    </row>
    <row r="1151" spans="13:40" x14ac:dyDescent="0.3">
      <c r="M1151" s="17"/>
      <c r="N1151" s="18"/>
      <c r="O1151" s="18"/>
      <c r="P1151" s="152"/>
      <c r="Q1151" s="152"/>
      <c r="R1151" s="152"/>
      <c r="S1151" s="152"/>
      <c r="T1151" s="152"/>
      <c r="U1151" s="152"/>
      <c r="V1151" s="152"/>
      <c r="W1151" s="152"/>
      <c r="AN1151" s="18"/>
    </row>
    <row r="1152" spans="13:40" x14ac:dyDescent="0.3">
      <c r="M1152" s="17"/>
      <c r="N1152" s="18"/>
      <c r="O1152" s="18"/>
      <c r="P1152" s="152"/>
      <c r="Q1152" s="152"/>
      <c r="R1152" s="152"/>
      <c r="S1152" s="152"/>
      <c r="T1152" s="152"/>
      <c r="U1152" s="152"/>
      <c r="V1152" s="152"/>
      <c r="W1152" s="152"/>
      <c r="AN1152" s="18"/>
    </row>
    <row r="1153" spans="13:40" x14ac:dyDescent="0.3">
      <c r="M1153" s="17"/>
      <c r="N1153" s="18"/>
      <c r="O1153" s="18"/>
      <c r="P1153" s="152"/>
      <c r="Q1153" s="152"/>
      <c r="R1153" s="152"/>
      <c r="S1153" s="152"/>
      <c r="T1153" s="152"/>
      <c r="U1153" s="152"/>
      <c r="V1153" s="152"/>
      <c r="W1153" s="152"/>
      <c r="AN1153" s="18"/>
    </row>
    <row r="1154" spans="13:40" x14ac:dyDescent="0.3">
      <c r="M1154" s="17"/>
      <c r="N1154" s="18"/>
      <c r="O1154" s="18"/>
      <c r="P1154" s="152"/>
      <c r="Q1154" s="152"/>
      <c r="R1154" s="152"/>
      <c r="S1154" s="152"/>
      <c r="T1154" s="152"/>
      <c r="U1154" s="152"/>
      <c r="V1154" s="152"/>
      <c r="W1154" s="152"/>
      <c r="AN1154" s="18"/>
    </row>
    <row r="1155" spans="13:40" x14ac:dyDescent="0.3">
      <c r="M1155" s="17"/>
      <c r="N1155" s="18"/>
      <c r="O1155" s="18"/>
      <c r="P1155" s="152"/>
      <c r="Q1155" s="152"/>
      <c r="R1155" s="152"/>
      <c r="S1155" s="152"/>
      <c r="T1155" s="152"/>
      <c r="U1155" s="152"/>
      <c r="V1155" s="152"/>
      <c r="W1155" s="152"/>
      <c r="AN1155" s="18"/>
    </row>
    <row r="1156" spans="13:40" x14ac:dyDescent="0.3">
      <c r="M1156" s="17"/>
      <c r="N1156" s="18"/>
      <c r="O1156" s="18"/>
      <c r="P1156" s="152"/>
      <c r="Q1156" s="152"/>
      <c r="R1156" s="152"/>
      <c r="S1156" s="152"/>
      <c r="T1156" s="152"/>
      <c r="U1156" s="152"/>
      <c r="V1156" s="152"/>
      <c r="W1156" s="152"/>
      <c r="AN1156" s="18"/>
    </row>
    <row r="1157" spans="13:40" x14ac:dyDescent="0.3">
      <c r="M1157" s="17"/>
      <c r="N1157" s="18"/>
      <c r="O1157" s="18"/>
      <c r="P1157" s="152"/>
      <c r="Q1157" s="152"/>
      <c r="R1157" s="152"/>
      <c r="S1157" s="152"/>
      <c r="T1157" s="152"/>
      <c r="U1157" s="152"/>
      <c r="V1157" s="152"/>
      <c r="W1157" s="152"/>
      <c r="AN1157" s="18"/>
    </row>
    <row r="1158" spans="13:40" x14ac:dyDescent="0.3">
      <c r="M1158" s="17"/>
      <c r="N1158" s="18"/>
      <c r="O1158" s="18"/>
      <c r="P1158" s="152"/>
      <c r="Q1158" s="152"/>
      <c r="R1158" s="152"/>
      <c r="S1158" s="152"/>
      <c r="T1158" s="152"/>
      <c r="U1158" s="152"/>
      <c r="V1158" s="152"/>
      <c r="W1158" s="152"/>
      <c r="AN1158" s="18"/>
    </row>
    <row r="1159" spans="13:40" x14ac:dyDescent="0.3">
      <c r="M1159" s="17"/>
      <c r="N1159" s="18"/>
      <c r="O1159" s="18"/>
      <c r="P1159" s="152"/>
      <c r="Q1159" s="152"/>
      <c r="R1159" s="152"/>
      <c r="S1159" s="152"/>
      <c r="T1159" s="152"/>
      <c r="U1159" s="152"/>
      <c r="V1159" s="152"/>
      <c r="W1159" s="152"/>
      <c r="AN1159" s="18"/>
    </row>
    <row r="1160" spans="13:40" x14ac:dyDescent="0.3">
      <c r="M1160" s="17"/>
      <c r="N1160" s="18"/>
      <c r="O1160" s="18"/>
      <c r="P1160" s="152"/>
      <c r="Q1160" s="152"/>
      <c r="R1160" s="152"/>
      <c r="S1160" s="152"/>
      <c r="T1160" s="152"/>
      <c r="U1160" s="152"/>
      <c r="V1160" s="152"/>
      <c r="W1160" s="152"/>
      <c r="AN1160" s="18"/>
    </row>
    <row r="1161" spans="13:40" x14ac:dyDescent="0.3">
      <c r="M1161" s="17"/>
      <c r="N1161" s="18"/>
      <c r="O1161" s="18"/>
      <c r="P1161" s="152"/>
      <c r="Q1161" s="152"/>
      <c r="R1161" s="152"/>
      <c r="S1161" s="152"/>
      <c r="T1161" s="152"/>
      <c r="U1161" s="152"/>
      <c r="V1161" s="152"/>
      <c r="W1161" s="152"/>
      <c r="AN1161" s="18"/>
    </row>
    <row r="1162" spans="13:40" x14ac:dyDescent="0.3">
      <c r="M1162" s="17"/>
      <c r="N1162" s="18"/>
      <c r="O1162" s="18"/>
      <c r="P1162" s="152"/>
      <c r="Q1162" s="152"/>
      <c r="R1162" s="152"/>
      <c r="S1162" s="152"/>
      <c r="T1162" s="152"/>
      <c r="U1162" s="152"/>
      <c r="V1162" s="152"/>
      <c r="W1162" s="152"/>
      <c r="AN1162" s="18"/>
    </row>
    <row r="1163" spans="13:40" x14ac:dyDescent="0.3">
      <c r="M1163" s="17"/>
      <c r="N1163" s="18"/>
      <c r="O1163" s="18"/>
      <c r="P1163" s="152"/>
      <c r="Q1163" s="152"/>
      <c r="R1163" s="152"/>
      <c r="S1163" s="152"/>
      <c r="T1163" s="152"/>
      <c r="U1163" s="152"/>
      <c r="V1163" s="152"/>
      <c r="W1163" s="152"/>
      <c r="AN1163" s="18"/>
    </row>
    <row r="1164" spans="13:40" x14ac:dyDescent="0.3">
      <c r="M1164" s="17"/>
      <c r="N1164" s="18"/>
      <c r="O1164" s="18"/>
      <c r="P1164" s="152"/>
      <c r="Q1164" s="152"/>
      <c r="R1164" s="152"/>
      <c r="S1164" s="152"/>
      <c r="T1164" s="152"/>
      <c r="U1164" s="152"/>
      <c r="V1164" s="152"/>
      <c r="W1164" s="152"/>
      <c r="AN1164" s="18"/>
    </row>
    <row r="1165" spans="13:40" x14ac:dyDescent="0.3">
      <c r="M1165" s="17"/>
      <c r="N1165" s="18"/>
      <c r="O1165" s="18"/>
      <c r="P1165" s="152"/>
      <c r="Q1165" s="152"/>
      <c r="R1165" s="152"/>
      <c r="S1165" s="152"/>
      <c r="T1165" s="152"/>
      <c r="U1165" s="152"/>
      <c r="V1165" s="152"/>
      <c r="W1165" s="152"/>
      <c r="AN1165" s="18"/>
    </row>
    <row r="1166" spans="13:40" x14ac:dyDescent="0.3">
      <c r="M1166" s="17"/>
      <c r="N1166" s="18"/>
      <c r="O1166" s="18"/>
      <c r="P1166" s="152"/>
      <c r="Q1166" s="152"/>
      <c r="R1166" s="152"/>
      <c r="S1166" s="152"/>
      <c r="T1166" s="152"/>
      <c r="U1166" s="152"/>
      <c r="V1166" s="152"/>
      <c r="W1166" s="152"/>
      <c r="AN1166" s="18"/>
    </row>
    <row r="1167" spans="13:40" x14ac:dyDescent="0.3">
      <c r="M1167" s="17"/>
      <c r="N1167" s="18"/>
      <c r="O1167" s="18"/>
      <c r="P1167" s="152"/>
      <c r="Q1167" s="152"/>
      <c r="R1167" s="152"/>
      <c r="S1167" s="152"/>
      <c r="T1167" s="152"/>
      <c r="U1167" s="152"/>
      <c r="V1167" s="152"/>
      <c r="W1167" s="152"/>
      <c r="AN1167" s="18"/>
    </row>
    <row r="1168" spans="13:40" x14ac:dyDescent="0.3">
      <c r="M1168" s="17"/>
      <c r="N1168" s="18"/>
      <c r="O1168" s="18"/>
      <c r="P1168" s="152"/>
      <c r="Q1168" s="152"/>
      <c r="R1168" s="152"/>
      <c r="S1168" s="152"/>
      <c r="T1168" s="152"/>
      <c r="U1168" s="152"/>
      <c r="V1168" s="152"/>
      <c r="W1168" s="152"/>
      <c r="AN1168" s="18"/>
    </row>
    <row r="1169" spans="13:40" x14ac:dyDescent="0.3">
      <c r="M1169" s="17"/>
      <c r="N1169" s="18"/>
      <c r="O1169" s="18"/>
      <c r="P1169" s="152"/>
      <c r="Q1169" s="152"/>
      <c r="R1169" s="152"/>
      <c r="S1169" s="152"/>
      <c r="T1169" s="152"/>
      <c r="U1169" s="152"/>
      <c r="V1169" s="152"/>
      <c r="W1169" s="152"/>
      <c r="AN1169" s="18"/>
    </row>
    <row r="1170" spans="13:40" x14ac:dyDescent="0.3">
      <c r="M1170" s="17"/>
      <c r="N1170" s="18"/>
      <c r="O1170" s="18"/>
      <c r="P1170" s="152"/>
      <c r="Q1170" s="152"/>
      <c r="R1170" s="152"/>
      <c r="S1170" s="152"/>
      <c r="T1170" s="152"/>
      <c r="U1170" s="152"/>
      <c r="V1170" s="152"/>
      <c r="W1170" s="152"/>
      <c r="AN1170" s="18"/>
    </row>
    <row r="1171" spans="13:40" x14ac:dyDescent="0.3">
      <c r="M1171" s="17"/>
      <c r="N1171" s="18"/>
      <c r="O1171" s="18"/>
      <c r="P1171" s="152"/>
      <c r="Q1171" s="152"/>
      <c r="R1171" s="152"/>
      <c r="S1171" s="152"/>
      <c r="T1171" s="152"/>
      <c r="U1171" s="152"/>
      <c r="V1171" s="152"/>
      <c r="W1171" s="152"/>
      <c r="AN1171" s="18"/>
    </row>
    <row r="1172" spans="13:40" x14ac:dyDescent="0.3">
      <c r="M1172" s="17"/>
      <c r="N1172" s="18"/>
      <c r="O1172" s="18"/>
      <c r="P1172" s="152"/>
      <c r="Q1172" s="152"/>
      <c r="R1172" s="152"/>
      <c r="S1172" s="152"/>
      <c r="T1172" s="152"/>
      <c r="U1172" s="152"/>
      <c r="V1172" s="152"/>
      <c r="W1172" s="152"/>
      <c r="AN1172" s="18"/>
    </row>
    <row r="1173" spans="13:40" x14ac:dyDescent="0.3">
      <c r="M1173" s="17"/>
      <c r="N1173" s="18"/>
      <c r="O1173" s="18"/>
      <c r="P1173" s="152"/>
      <c r="Q1173" s="152"/>
      <c r="R1173" s="152"/>
      <c r="S1173" s="152"/>
      <c r="T1173" s="152"/>
      <c r="U1173" s="152"/>
      <c r="V1173" s="152"/>
      <c r="W1173" s="152"/>
      <c r="AN1173" s="18"/>
    </row>
    <row r="1174" spans="13:40" x14ac:dyDescent="0.3">
      <c r="M1174" s="17"/>
      <c r="N1174" s="18"/>
      <c r="O1174" s="18"/>
      <c r="P1174" s="152"/>
      <c r="Q1174" s="152"/>
      <c r="R1174" s="152"/>
      <c r="S1174" s="152"/>
      <c r="T1174" s="152"/>
      <c r="U1174" s="152"/>
      <c r="V1174" s="152"/>
      <c r="W1174" s="152"/>
      <c r="AN1174" s="18"/>
    </row>
    <row r="1175" spans="13:40" x14ac:dyDescent="0.3">
      <c r="M1175" s="17"/>
      <c r="N1175" s="18"/>
      <c r="O1175" s="18"/>
      <c r="P1175" s="152"/>
      <c r="Q1175" s="152"/>
      <c r="R1175" s="152"/>
      <c r="S1175" s="152"/>
      <c r="T1175" s="152"/>
      <c r="U1175" s="152"/>
      <c r="V1175" s="152"/>
      <c r="W1175" s="152"/>
      <c r="AN1175" s="18"/>
    </row>
    <row r="1176" spans="13:40" x14ac:dyDescent="0.3">
      <c r="M1176" s="17"/>
      <c r="N1176" s="18"/>
      <c r="O1176" s="18"/>
      <c r="P1176" s="152"/>
      <c r="Q1176" s="152"/>
      <c r="R1176" s="152"/>
      <c r="S1176" s="152"/>
      <c r="T1176" s="152"/>
      <c r="U1176" s="152"/>
      <c r="V1176" s="152"/>
      <c r="W1176" s="152"/>
      <c r="AN1176" s="18"/>
    </row>
    <row r="1177" spans="13:40" x14ac:dyDescent="0.3">
      <c r="M1177" s="17"/>
      <c r="N1177" s="18"/>
      <c r="O1177" s="18"/>
      <c r="P1177" s="152"/>
      <c r="Q1177" s="152"/>
      <c r="R1177" s="152"/>
      <c r="S1177" s="152"/>
      <c r="T1177" s="152"/>
      <c r="U1177" s="152"/>
      <c r="V1177" s="152"/>
      <c r="W1177" s="152"/>
      <c r="AN1177" s="18"/>
    </row>
    <row r="1178" spans="13:40" x14ac:dyDescent="0.3">
      <c r="M1178" s="17"/>
      <c r="N1178" s="18"/>
      <c r="O1178" s="18"/>
      <c r="P1178" s="152"/>
      <c r="Q1178" s="152"/>
      <c r="R1178" s="152"/>
      <c r="S1178" s="152"/>
      <c r="T1178" s="152"/>
      <c r="U1178" s="152"/>
      <c r="V1178" s="152"/>
      <c r="W1178" s="152"/>
      <c r="AN1178" s="18"/>
    </row>
    <row r="1179" spans="13:40" x14ac:dyDescent="0.3">
      <c r="M1179" s="17"/>
      <c r="N1179" s="18"/>
      <c r="O1179" s="18"/>
      <c r="P1179" s="152"/>
      <c r="Q1179" s="152"/>
      <c r="R1179" s="152"/>
      <c r="S1179" s="152"/>
      <c r="T1179" s="152"/>
      <c r="U1179" s="152"/>
      <c r="V1179" s="152"/>
      <c r="W1179" s="152"/>
      <c r="AN1179" s="18"/>
    </row>
    <row r="1180" spans="13:40" x14ac:dyDescent="0.3">
      <c r="M1180" s="17"/>
      <c r="N1180" s="18"/>
      <c r="O1180" s="18"/>
      <c r="P1180" s="152"/>
      <c r="Q1180" s="152"/>
      <c r="R1180" s="152"/>
      <c r="S1180" s="152"/>
      <c r="T1180" s="152"/>
      <c r="U1180" s="152"/>
      <c r="V1180" s="152"/>
      <c r="W1180" s="152"/>
      <c r="AN1180" s="18"/>
    </row>
    <row r="1181" spans="13:40" x14ac:dyDescent="0.3">
      <c r="M1181" s="17"/>
      <c r="N1181" s="18"/>
      <c r="O1181" s="18"/>
      <c r="P1181" s="152"/>
      <c r="Q1181" s="152"/>
      <c r="R1181" s="152"/>
      <c r="S1181" s="152"/>
      <c r="T1181" s="152"/>
      <c r="U1181" s="152"/>
      <c r="V1181" s="152"/>
      <c r="W1181" s="152"/>
      <c r="AN1181" s="18"/>
    </row>
    <row r="1182" spans="13:40" x14ac:dyDescent="0.3">
      <c r="M1182" s="17"/>
      <c r="N1182" s="18"/>
      <c r="O1182" s="18"/>
      <c r="P1182" s="152"/>
      <c r="Q1182" s="152"/>
      <c r="R1182" s="152"/>
      <c r="S1182" s="152"/>
      <c r="T1182" s="152"/>
      <c r="U1182" s="152"/>
      <c r="V1182" s="152"/>
      <c r="W1182" s="152"/>
      <c r="AN1182" s="18"/>
    </row>
    <row r="1183" spans="13:40" x14ac:dyDescent="0.3">
      <c r="M1183" s="17"/>
      <c r="N1183" s="18"/>
      <c r="O1183" s="18"/>
      <c r="P1183" s="152"/>
      <c r="Q1183" s="152"/>
      <c r="R1183" s="152"/>
      <c r="S1183" s="152"/>
      <c r="T1183" s="152"/>
      <c r="U1183" s="152"/>
      <c r="V1183" s="152"/>
      <c r="W1183" s="152"/>
      <c r="AN1183" s="18"/>
    </row>
    <row r="1184" spans="13:40" x14ac:dyDescent="0.3">
      <c r="M1184" s="17"/>
      <c r="N1184" s="18"/>
      <c r="O1184" s="18"/>
      <c r="P1184" s="152"/>
      <c r="Q1184" s="152"/>
      <c r="R1184" s="152"/>
      <c r="S1184" s="152"/>
      <c r="T1184" s="152"/>
      <c r="U1184" s="152"/>
      <c r="V1184" s="152"/>
      <c r="W1184" s="152"/>
      <c r="AN1184" s="18"/>
    </row>
    <row r="1185" spans="13:40" x14ac:dyDescent="0.3">
      <c r="M1185" s="17"/>
      <c r="N1185" s="18"/>
      <c r="O1185" s="18"/>
      <c r="P1185" s="152"/>
      <c r="Q1185" s="152"/>
      <c r="R1185" s="152"/>
      <c r="S1185" s="152"/>
      <c r="T1185" s="152"/>
      <c r="U1185" s="152"/>
      <c r="V1185" s="152"/>
      <c r="W1185" s="152"/>
      <c r="AN1185" s="18"/>
    </row>
    <row r="1186" spans="13:40" x14ac:dyDescent="0.3">
      <c r="M1186" s="17"/>
      <c r="N1186" s="18"/>
      <c r="O1186" s="18"/>
      <c r="P1186" s="152"/>
      <c r="Q1186" s="152"/>
      <c r="R1186" s="152"/>
      <c r="S1186" s="152"/>
      <c r="T1186" s="152"/>
      <c r="U1186" s="152"/>
      <c r="V1186" s="152"/>
      <c r="W1186" s="152"/>
      <c r="AN1186" s="18"/>
    </row>
    <row r="1187" spans="13:40" x14ac:dyDescent="0.3">
      <c r="M1187" s="17"/>
      <c r="N1187" s="18"/>
      <c r="O1187" s="18"/>
      <c r="P1187" s="152"/>
      <c r="Q1187" s="152"/>
      <c r="R1187" s="152"/>
      <c r="S1187" s="152"/>
      <c r="T1187" s="152"/>
      <c r="U1187" s="152"/>
      <c r="V1187" s="152"/>
      <c r="W1187" s="152"/>
      <c r="AN1187" s="18"/>
    </row>
    <row r="1188" spans="13:40" x14ac:dyDescent="0.3">
      <c r="M1188" s="17"/>
      <c r="N1188" s="18"/>
      <c r="O1188" s="18"/>
      <c r="P1188" s="152"/>
      <c r="Q1188" s="152"/>
      <c r="R1188" s="152"/>
      <c r="S1188" s="152"/>
      <c r="T1188" s="152"/>
      <c r="U1188" s="152"/>
      <c r="V1188" s="152"/>
      <c r="W1188" s="152"/>
      <c r="AN1188" s="18"/>
    </row>
    <row r="1189" spans="13:40" x14ac:dyDescent="0.3">
      <c r="M1189" s="17"/>
      <c r="N1189" s="18"/>
      <c r="O1189" s="18"/>
      <c r="P1189" s="152"/>
      <c r="Q1189" s="152"/>
      <c r="R1189" s="152"/>
      <c r="S1189" s="152"/>
      <c r="T1189" s="152"/>
      <c r="U1189" s="152"/>
      <c r="V1189" s="152"/>
      <c r="W1189" s="152"/>
      <c r="AN1189" s="18"/>
    </row>
    <row r="1190" spans="13:40" x14ac:dyDescent="0.3">
      <c r="M1190" s="17"/>
      <c r="N1190" s="18"/>
      <c r="O1190" s="18"/>
      <c r="P1190" s="152"/>
      <c r="Q1190" s="152"/>
      <c r="R1190" s="152"/>
      <c r="S1190" s="152"/>
      <c r="T1190" s="152"/>
      <c r="U1190" s="152"/>
      <c r="V1190" s="152"/>
      <c r="W1190" s="152"/>
      <c r="AN1190" s="18"/>
    </row>
    <row r="1191" spans="13:40" x14ac:dyDescent="0.3">
      <c r="M1191" s="17"/>
      <c r="N1191" s="18"/>
      <c r="O1191" s="18"/>
      <c r="P1191" s="152"/>
      <c r="Q1191" s="152"/>
      <c r="R1191" s="152"/>
      <c r="S1191" s="152"/>
      <c r="T1191" s="152"/>
      <c r="U1191" s="152"/>
      <c r="V1191" s="152"/>
      <c r="W1191" s="152"/>
      <c r="AN1191" s="18"/>
    </row>
    <row r="1192" spans="13:40" x14ac:dyDescent="0.3">
      <c r="M1192" s="17"/>
      <c r="N1192" s="18"/>
      <c r="O1192" s="18"/>
      <c r="P1192" s="152"/>
      <c r="Q1192" s="152"/>
      <c r="R1192" s="152"/>
      <c r="S1192" s="152"/>
      <c r="T1192" s="152"/>
      <c r="U1192" s="152"/>
      <c r="V1192" s="152"/>
      <c r="W1192" s="152"/>
      <c r="AN1192" s="18"/>
    </row>
    <row r="1193" spans="13:40" x14ac:dyDescent="0.3">
      <c r="M1193" s="17"/>
      <c r="N1193" s="18"/>
      <c r="O1193" s="18"/>
      <c r="P1193" s="152"/>
      <c r="Q1193" s="152"/>
      <c r="R1193" s="152"/>
      <c r="S1193" s="152"/>
      <c r="T1193" s="152"/>
      <c r="U1193" s="152"/>
      <c r="V1193" s="152"/>
      <c r="W1193" s="152"/>
      <c r="AN1193" s="18"/>
    </row>
    <row r="1194" spans="13:40" x14ac:dyDescent="0.3">
      <c r="M1194" s="17"/>
      <c r="N1194" s="18"/>
      <c r="O1194" s="18"/>
      <c r="P1194" s="152"/>
      <c r="Q1194" s="152"/>
      <c r="R1194" s="152"/>
      <c r="S1194" s="152"/>
      <c r="T1194" s="152"/>
      <c r="U1194" s="152"/>
      <c r="V1194" s="152"/>
      <c r="W1194" s="152"/>
      <c r="AN1194" s="18"/>
    </row>
    <row r="1195" spans="13:40" x14ac:dyDescent="0.3">
      <c r="M1195" s="17"/>
      <c r="N1195" s="18"/>
      <c r="O1195" s="18"/>
      <c r="P1195" s="152"/>
      <c r="Q1195" s="152"/>
      <c r="R1195" s="152"/>
      <c r="S1195" s="152"/>
      <c r="T1195" s="152"/>
      <c r="U1195" s="152"/>
      <c r="V1195" s="152"/>
      <c r="W1195" s="152"/>
      <c r="AN1195" s="18"/>
    </row>
    <row r="1196" spans="13:40" x14ac:dyDescent="0.3">
      <c r="M1196" s="17"/>
      <c r="N1196" s="18"/>
      <c r="O1196" s="18"/>
      <c r="P1196" s="152"/>
      <c r="Q1196" s="152"/>
      <c r="R1196" s="152"/>
      <c r="S1196" s="152"/>
      <c r="T1196" s="152"/>
      <c r="U1196" s="152"/>
      <c r="V1196" s="152"/>
      <c r="W1196" s="152"/>
      <c r="AN1196" s="18"/>
    </row>
    <row r="1197" spans="13:40" x14ac:dyDescent="0.3">
      <c r="M1197" s="17"/>
      <c r="N1197" s="18"/>
      <c r="O1197" s="18"/>
      <c r="P1197" s="152"/>
      <c r="Q1197" s="152"/>
      <c r="R1197" s="152"/>
      <c r="S1197" s="152"/>
      <c r="T1197" s="152"/>
      <c r="U1197" s="152"/>
      <c r="V1197" s="152"/>
      <c r="W1197" s="152"/>
      <c r="AN1197" s="18"/>
    </row>
    <row r="1198" spans="13:40" x14ac:dyDescent="0.3">
      <c r="M1198" s="17"/>
      <c r="N1198" s="18"/>
      <c r="O1198" s="18"/>
      <c r="P1198" s="152"/>
      <c r="Q1198" s="152"/>
      <c r="R1198" s="152"/>
      <c r="S1198" s="152"/>
      <c r="T1198" s="152"/>
      <c r="U1198" s="152"/>
      <c r="V1198" s="152"/>
      <c r="W1198" s="152"/>
      <c r="AN1198" s="18"/>
    </row>
    <row r="1199" spans="13:40" x14ac:dyDescent="0.3">
      <c r="M1199" s="17"/>
      <c r="N1199" s="18"/>
      <c r="O1199" s="18"/>
      <c r="P1199" s="152"/>
      <c r="Q1199" s="152"/>
      <c r="R1199" s="152"/>
      <c r="S1199" s="152"/>
      <c r="T1199" s="152"/>
      <c r="U1199" s="152"/>
      <c r="V1199" s="152"/>
      <c r="W1199" s="152"/>
      <c r="AN1199" s="18"/>
    </row>
    <row r="1200" spans="13:40" x14ac:dyDescent="0.3">
      <c r="M1200" s="17"/>
      <c r="N1200" s="18"/>
      <c r="O1200" s="18"/>
      <c r="P1200" s="152"/>
      <c r="Q1200" s="152"/>
      <c r="R1200" s="152"/>
      <c r="S1200" s="152"/>
      <c r="T1200" s="152"/>
      <c r="U1200" s="152"/>
      <c r="V1200" s="152"/>
      <c r="W1200" s="152"/>
      <c r="AN1200" s="18"/>
    </row>
    <row r="1201" spans="13:40" x14ac:dyDescent="0.3">
      <c r="M1201" s="17"/>
      <c r="N1201" s="18"/>
      <c r="O1201" s="18"/>
      <c r="P1201" s="152"/>
      <c r="Q1201" s="152"/>
      <c r="R1201" s="152"/>
      <c r="S1201" s="152"/>
      <c r="T1201" s="152"/>
      <c r="U1201" s="152"/>
      <c r="V1201" s="152"/>
      <c r="W1201" s="152"/>
      <c r="AN1201" s="18"/>
    </row>
    <row r="1202" spans="13:40" x14ac:dyDescent="0.3">
      <c r="M1202" s="17"/>
      <c r="N1202" s="18"/>
      <c r="O1202" s="18"/>
      <c r="P1202" s="152"/>
      <c r="Q1202" s="152"/>
      <c r="R1202" s="152"/>
      <c r="S1202" s="152"/>
      <c r="T1202" s="152"/>
      <c r="U1202" s="152"/>
      <c r="V1202" s="152"/>
      <c r="W1202" s="152"/>
      <c r="AN1202" s="18"/>
    </row>
    <row r="1203" spans="13:40" x14ac:dyDescent="0.3">
      <c r="M1203" s="17"/>
      <c r="N1203" s="18"/>
      <c r="O1203" s="18"/>
      <c r="P1203" s="152"/>
      <c r="Q1203" s="152"/>
      <c r="R1203" s="152"/>
      <c r="S1203" s="152"/>
      <c r="T1203" s="152"/>
      <c r="U1203" s="152"/>
      <c r="V1203" s="152"/>
      <c r="W1203" s="152"/>
      <c r="AN1203" s="18"/>
    </row>
    <row r="1204" spans="13:40" x14ac:dyDescent="0.3">
      <c r="M1204" s="17"/>
      <c r="N1204" s="18"/>
      <c r="O1204" s="18"/>
      <c r="P1204" s="152"/>
      <c r="Q1204" s="152"/>
      <c r="R1204" s="152"/>
      <c r="S1204" s="152"/>
      <c r="T1204" s="152"/>
      <c r="U1204" s="152"/>
      <c r="V1204" s="152"/>
      <c r="W1204" s="152"/>
      <c r="AN1204" s="18"/>
    </row>
    <row r="1205" spans="13:40" x14ac:dyDescent="0.3">
      <c r="M1205" s="17"/>
      <c r="N1205" s="18"/>
      <c r="O1205" s="18"/>
      <c r="P1205" s="152"/>
      <c r="Q1205" s="152"/>
      <c r="R1205" s="152"/>
      <c r="S1205" s="152"/>
      <c r="T1205" s="152"/>
      <c r="U1205" s="152"/>
      <c r="V1205" s="152"/>
      <c r="W1205" s="152"/>
      <c r="AN1205" s="18"/>
    </row>
    <row r="1206" spans="13:40" x14ac:dyDescent="0.3">
      <c r="M1206" s="17"/>
      <c r="N1206" s="18"/>
      <c r="O1206" s="18"/>
      <c r="P1206" s="152"/>
      <c r="Q1206" s="152"/>
      <c r="R1206" s="152"/>
      <c r="S1206" s="152"/>
      <c r="T1206" s="152"/>
      <c r="U1206" s="152"/>
      <c r="V1206" s="152"/>
      <c r="W1206" s="152"/>
      <c r="AN1206" s="18"/>
    </row>
    <row r="1207" spans="13:40" x14ac:dyDescent="0.3">
      <c r="M1207" s="17"/>
      <c r="N1207" s="18"/>
      <c r="O1207" s="18"/>
      <c r="P1207" s="152"/>
      <c r="Q1207" s="152"/>
      <c r="R1207" s="152"/>
      <c r="S1207" s="152"/>
      <c r="T1207" s="152"/>
      <c r="U1207" s="152"/>
      <c r="V1207" s="152"/>
      <c r="W1207" s="152"/>
      <c r="AN1207" s="18"/>
    </row>
    <row r="1208" spans="13:40" x14ac:dyDescent="0.3">
      <c r="M1208" s="17"/>
      <c r="N1208" s="18"/>
      <c r="O1208" s="18"/>
      <c r="P1208" s="152"/>
      <c r="Q1208" s="152"/>
      <c r="R1208" s="152"/>
      <c r="S1208" s="152"/>
      <c r="T1208" s="152"/>
      <c r="U1208" s="152"/>
      <c r="V1208" s="152"/>
      <c r="W1208" s="152"/>
      <c r="AN1208" s="18"/>
    </row>
    <row r="1209" spans="13:40" x14ac:dyDescent="0.3">
      <c r="M1209" s="17"/>
      <c r="N1209" s="18"/>
      <c r="O1209" s="18"/>
      <c r="P1209" s="152"/>
      <c r="Q1209" s="152"/>
      <c r="R1209" s="152"/>
      <c r="S1209" s="152"/>
      <c r="T1209" s="152"/>
      <c r="U1209" s="152"/>
      <c r="V1209" s="152"/>
      <c r="W1209" s="152"/>
      <c r="AN1209" s="18"/>
    </row>
    <row r="1210" spans="13:40" x14ac:dyDescent="0.3">
      <c r="M1210" s="17"/>
      <c r="N1210" s="18"/>
      <c r="O1210" s="18"/>
      <c r="P1210" s="152"/>
      <c r="Q1210" s="152"/>
      <c r="R1210" s="152"/>
      <c r="S1210" s="152"/>
      <c r="T1210" s="152"/>
      <c r="U1210" s="152"/>
      <c r="V1210" s="152"/>
      <c r="W1210" s="152"/>
      <c r="AN1210" s="18"/>
    </row>
    <row r="1211" spans="13:40" x14ac:dyDescent="0.3">
      <c r="M1211" s="17"/>
      <c r="N1211" s="18"/>
      <c r="O1211" s="18"/>
      <c r="P1211" s="152"/>
      <c r="Q1211" s="152"/>
      <c r="R1211" s="152"/>
      <c r="S1211" s="152"/>
      <c r="T1211" s="152"/>
      <c r="U1211" s="152"/>
      <c r="V1211" s="152"/>
      <c r="W1211" s="152"/>
      <c r="AN1211" s="18"/>
    </row>
    <row r="1212" spans="13:40" x14ac:dyDescent="0.3">
      <c r="M1212" s="17"/>
      <c r="N1212" s="18"/>
      <c r="O1212" s="18"/>
      <c r="P1212" s="152"/>
      <c r="Q1212" s="152"/>
      <c r="R1212" s="152"/>
      <c r="S1212" s="152"/>
      <c r="T1212" s="152"/>
      <c r="U1212" s="152"/>
      <c r="V1212" s="152"/>
      <c r="W1212" s="152"/>
      <c r="AN1212" s="18"/>
    </row>
    <row r="1213" spans="13:40" x14ac:dyDescent="0.3">
      <c r="M1213" s="17"/>
      <c r="N1213" s="18"/>
      <c r="O1213" s="18"/>
      <c r="P1213" s="152"/>
      <c r="Q1213" s="152"/>
      <c r="R1213" s="152"/>
      <c r="S1213" s="152"/>
      <c r="T1213" s="152"/>
      <c r="U1213" s="152"/>
      <c r="V1213" s="152"/>
      <c r="W1213" s="152"/>
      <c r="AN1213" s="18"/>
    </row>
    <row r="1214" spans="13:40" x14ac:dyDescent="0.3">
      <c r="M1214" s="17"/>
      <c r="N1214" s="18"/>
      <c r="O1214" s="18"/>
      <c r="P1214" s="152"/>
      <c r="Q1214" s="152"/>
      <c r="R1214" s="152"/>
      <c r="S1214" s="152"/>
      <c r="T1214" s="152"/>
      <c r="U1214" s="152"/>
      <c r="V1214" s="152"/>
      <c r="W1214" s="152"/>
      <c r="AN1214" s="18"/>
    </row>
    <row r="1215" spans="13:40" x14ac:dyDescent="0.3">
      <c r="M1215" s="17"/>
      <c r="N1215" s="18"/>
      <c r="O1215" s="18"/>
      <c r="P1215" s="152"/>
      <c r="Q1215" s="152"/>
      <c r="R1215" s="152"/>
      <c r="S1215" s="152"/>
      <c r="T1215" s="152"/>
      <c r="U1215" s="152"/>
      <c r="V1215" s="152"/>
      <c r="W1215" s="152"/>
      <c r="AN1215" s="18"/>
    </row>
    <row r="1216" spans="13:40" x14ac:dyDescent="0.3">
      <c r="M1216" s="17"/>
      <c r="N1216" s="18"/>
      <c r="O1216" s="18"/>
      <c r="P1216" s="152"/>
      <c r="Q1216" s="152"/>
      <c r="R1216" s="152"/>
      <c r="S1216" s="152"/>
      <c r="T1216" s="152"/>
      <c r="U1216" s="152"/>
      <c r="V1216" s="152"/>
      <c r="W1216" s="152"/>
      <c r="AN1216" s="18"/>
    </row>
    <row r="1217" spans="13:40" x14ac:dyDescent="0.3">
      <c r="M1217" s="17"/>
      <c r="N1217" s="18"/>
      <c r="O1217" s="18"/>
      <c r="P1217" s="152"/>
      <c r="Q1217" s="152"/>
      <c r="R1217" s="152"/>
      <c r="S1217" s="152"/>
      <c r="T1217" s="152"/>
      <c r="U1217" s="152"/>
      <c r="V1217" s="152"/>
      <c r="W1217" s="152"/>
      <c r="AN1217" s="18"/>
    </row>
    <row r="1218" spans="13:40" x14ac:dyDescent="0.3">
      <c r="M1218" s="17"/>
      <c r="N1218" s="18"/>
      <c r="O1218" s="18"/>
      <c r="P1218" s="152"/>
      <c r="Q1218" s="152"/>
      <c r="R1218" s="152"/>
      <c r="S1218" s="152"/>
      <c r="T1218" s="152"/>
      <c r="U1218" s="152"/>
      <c r="V1218" s="152"/>
      <c r="W1218" s="152"/>
      <c r="AN1218" s="18"/>
    </row>
    <row r="1219" spans="13:40" x14ac:dyDescent="0.3">
      <c r="M1219" s="17"/>
      <c r="N1219" s="18"/>
      <c r="O1219" s="18"/>
      <c r="P1219" s="152"/>
      <c r="Q1219" s="152"/>
      <c r="R1219" s="152"/>
      <c r="S1219" s="152"/>
      <c r="T1219" s="152"/>
      <c r="U1219" s="152"/>
      <c r="V1219" s="152"/>
      <c r="W1219" s="152"/>
      <c r="AN1219" s="18"/>
    </row>
    <row r="1220" spans="13:40" x14ac:dyDescent="0.3">
      <c r="M1220" s="17"/>
      <c r="N1220" s="18"/>
      <c r="O1220" s="18"/>
      <c r="P1220" s="152"/>
      <c r="Q1220" s="152"/>
      <c r="R1220" s="152"/>
      <c r="S1220" s="152"/>
      <c r="T1220" s="152"/>
      <c r="U1220" s="152"/>
      <c r="V1220" s="152"/>
      <c r="W1220" s="152"/>
      <c r="AN1220" s="18"/>
    </row>
    <row r="1221" spans="13:40" x14ac:dyDescent="0.3">
      <c r="M1221" s="17"/>
      <c r="N1221" s="18"/>
      <c r="O1221" s="18"/>
      <c r="P1221" s="152"/>
      <c r="Q1221" s="152"/>
      <c r="R1221" s="152"/>
      <c r="S1221" s="152"/>
      <c r="T1221" s="152"/>
      <c r="U1221" s="152"/>
      <c r="V1221" s="152"/>
      <c r="W1221" s="152"/>
      <c r="AN1221" s="18"/>
    </row>
    <row r="1222" spans="13:40" x14ac:dyDescent="0.3">
      <c r="M1222" s="17"/>
      <c r="N1222" s="18"/>
      <c r="O1222" s="18"/>
      <c r="P1222" s="152"/>
      <c r="Q1222" s="152"/>
      <c r="R1222" s="152"/>
      <c r="S1222" s="152"/>
      <c r="T1222" s="152"/>
      <c r="U1222" s="152"/>
      <c r="V1222" s="152"/>
      <c r="W1222" s="152"/>
      <c r="AN1222" s="18"/>
    </row>
    <row r="1223" spans="13:40" x14ac:dyDescent="0.3">
      <c r="M1223" s="17"/>
      <c r="N1223" s="18"/>
      <c r="O1223" s="18"/>
      <c r="P1223" s="152"/>
      <c r="Q1223" s="152"/>
      <c r="R1223" s="152"/>
      <c r="S1223" s="152"/>
      <c r="T1223" s="152"/>
      <c r="U1223" s="152"/>
      <c r="V1223" s="152"/>
      <c r="W1223" s="152"/>
      <c r="AN1223" s="18"/>
    </row>
    <row r="1224" spans="13:40" x14ac:dyDescent="0.3">
      <c r="M1224" s="17"/>
      <c r="N1224" s="18"/>
      <c r="O1224" s="18"/>
      <c r="P1224" s="152"/>
      <c r="Q1224" s="152"/>
      <c r="R1224" s="152"/>
      <c r="S1224" s="152"/>
      <c r="T1224" s="152"/>
      <c r="U1224" s="152"/>
      <c r="V1224" s="152"/>
      <c r="W1224" s="152"/>
      <c r="AN1224" s="18"/>
    </row>
    <row r="1225" spans="13:40" x14ac:dyDescent="0.3">
      <c r="M1225" s="17"/>
      <c r="N1225" s="18"/>
      <c r="O1225" s="18"/>
      <c r="P1225" s="152"/>
      <c r="Q1225" s="152"/>
      <c r="R1225" s="152"/>
      <c r="S1225" s="152"/>
      <c r="T1225" s="152"/>
      <c r="U1225" s="152"/>
      <c r="V1225" s="152"/>
      <c r="W1225" s="152"/>
      <c r="AN1225" s="18"/>
    </row>
    <row r="1226" spans="13:40" x14ac:dyDescent="0.3">
      <c r="M1226" s="17"/>
      <c r="N1226" s="18"/>
      <c r="O1226" s="18"/>
      <c r="P1226" s="152"/>
      <c r="Q1226" s="152"/>
      <c r="R1226" s="152"/>
      <c r="S1226" s="152"/>
      <c r="T1226" s="152"/>
      <c r="U1226" s="152"/>
      <c r="V1226" s="152"/>
      <c r="W1226" s="152"/>
      <c r="AN1226" s="18"/>
    </row>
    <row r="1227" spans="13:40" x14ac:dyDescent="0.3">
      <c r="M1227" s="17"/>
      <c r="N1227" s="18"/>
      <c r="O1227" s="18"/>
      <c r="P1227" s="152"/>
      <c r="Q1227" s="152"/>
      <c r="R1227" s="152"/>
      <c r="S1227" s="152"/>
      <c r="T1227" s="152"/>
      <c r="U1227" s="152"/>
      <c r="V1227" s="152"/>
      <c r="W1227" s="152"/>
      <c r="AN1227" s="18"/>
    </row>
    <row r="1228" spans="13:40" x14ac:dyDescent="0.3">
      <c r="M1228" s="17"/>
      <c r="N1228" s="18"/>
      <c r="O1228" s="18"/>
      <c r="P1228" s="152"/>
      <c r="Q1228" s="152"/>
      <c r="R1228" s="152"/>
      <c r="S1228" s="152"/>
      <c r="T1228" s="152"/>
      <c r="U1228" s="152"/>
      <c r="V1228" s="152"/>
      <c r="W1228" s="152"/>
      <c r="AN1228" s="18"/>
    </row>
    <row r="1229" spans="13:40" x14ac:dyDescent="0.3">
      <c r="M1229" s="17"/>
      <c r="N1229" s="18"/>
      <c r="O1229" s="18"/>
      <c r="P1229" s="152"/>
      <c r="Q1229" s="152"/>
      <c r="R1229" s="152"/>
      <c r="S1229" s="152"/>
      <c r="T1229" s="152"/>
      <c r="U1229" s="152"/>
      <c r="V1229" s="152"/>
      <c r="W1229" s="152"/>
      <c r="AN1229" s="18"/>
    </row>
    <row r="1230" spans="13:40" x14ac:dyDescent="0.3">
      <c r="M1230" s="17"/>
      <c r="N1230" s="18"/>
      <c r="O1230" s="18"/>
      <c r="P1230" s="152"/>
      <c r="Q1230" s="152"/>
      <c r="R1230" s="152"/>
      <c r="S1230" s="152"/>
      <c r="T1230" s="152"/>
      <c r="U1230" s="152"/>
      <c r="V1230" s="152"/>
      <c r="W1230" s="152"/>
      <c r="AN1230" s="18"/>
    </row>
    <row r="1231" spans="13:40" x14ac:dyDescent="0.3">
      <c r="M1231" s="17"/>
      <c r="N1231" s="18"/>
      <c r="O1231" s="18"/>
      <c r="P1231" s="152"/>
      <c r="Q1231" s="152"/>
      <c r="R1231" s="152"/>
      <c r="S1231" s="152"/>
      <c r="T1231" s="152"/>
      <c r="U1231" s="152"/>
      <c r="V1231" s="152"/>
      <c r="W1231" s="152"/>
      <c r="AN1231" s="18"/>
    </row>
    <row r="1232" spans="13:40" x14ac:dyDescent="0.3">
      <c r="M1232" s="17"/>
      <c r="N1232" s="18"/>
      <c r="O1232" s="18"/>
      <c r="P1232" s="152"/>
      <c r="Q1232" s="152"/>
      <c r="R1232" s="152"/>
      <c r="S1232" s="152"/>
      <c r="T1232" s="152"/>
      <c r="U1232" s="152"/>
      <c r="V1232" s="152"/>
      <c r="W1232" s="152"/>
      <c r="AN1232" s="18"/>
    </row>
    <row r="1233" spans="13:40" x14ac:dyDescent="0.3">
      <c r="M1233" s="17"/>
      <c r="N1233" s="18"/>
      <c r="O1233" s="18"/>
      <c r="P1233" s="152"/>
      <c r="Q1233" s="152"/>
      <c r="R1233" s="152"/>
      <c r="S1233" s="152"/>
      <c r="T1233" s="152"/>
      <c r="U1233" s="152"/>
      <c r="V1233" s="152"/>
      <c r="W1233" s="152"/>
      <c r="AN1233" s="18"/>
    </row>
    <row r="1234" spans="13:40" x14ac:dyDescent="0.3">
      <c r="M1234" s="17"/>
      <c r="N1234" s="18"/>
      <c r="O1234" s="18"/>
      <c r="P1234" s="152"/>
      <c r="Q1234" s="152"/>
      <c r="R1234" s="152"/>
      <c r="S1234" s="152"/>
      <c r="T1234" s="152"/>
      <c r="U1234" s="152"/>
      <c r="V1234" s="152"/>
      <c r="W1234" s="152"/>
      <c r="AN1234" s="18"/>
    </row>
    <row r="1235" spans="13:40" x14ac:dyDescent="0.3">
      <c r="M1235" s="17"/>
      <c r="N1235" s="18"/>
      <c r="O1235" s="18"/>
      <c r="P1235" s="152"/>
      <c r="Q1235" s="152"/>
      <c r="R1235" s="152"/>
      <c r="S1235" s="152"/>
      <c r="T1235" s="152"/>
      <c r="U1235" s="152"/>
      <c r="V1235" s="152"/>
      <c r="W1235" s="152"/>
      <c r="AN1235" s="18"/>
    </row>
    <row r="1236" spans="13:40" x14ac:dyDescent="0.3">
      <c r="M1236" s="17"/>
      <c r="N1236" s="18"/>
      <c r="O1236" s="18"/>
      <c r="P1236" s="152"/>
      <c r="Q1236" s="152"/>
      <c r="R1236" s="152"/>
      <c r="S1236" s="152"/>
      <c r="T1236" s="152"/>
      <c r="U1236" s="152"/>
      <c r="V1236" s="152"/>
      <c r="W1236" s="152"/>
      <c r="AN1236" s="18"/>
    </row>
    <row r="1237" spans="13:40" x14ac:dyDescent="0.3">
      <c r="M1237" s="17"/>
      <c r="N1237" s="18"/>
      <c r="O1237" s="18"/>
      <c r="P1237" s="152"/>
      <c r="Q1237" s="152"/>
      <c r="R1237" s="152"/>
      <c r="S1237" s="152"/>
      <c r="T1237" s="152"/>
      <c r="U1237" s="152"/>
      <c r="V1237" s="152"/>
      <c r="W1237" s="152"/>
      <c r="AN1237" s="18"/>
    </row>
    <row r="1238" spans="13:40" x14ac:dyDescent="0.3">
      <c r="M1238" s="17"/>
      <c r="N1238" s="18"/>
      <c r="O1238" s="18"/>
      <c r="P1238" s="152"/>
      <c r="Q1238" s="152"/>
      <c r="R1238" s="152"/>
      <c r="S1238" s="152"/>
      <c r="T1238" s="152"/>
      <c r="U1238" s="152"/>
      <c r="V1238" s="152"/>
      <c r="W1238" s="152"/>
      <c r="AN1238" s="18"/>
    </row>
    <row r="1239" spans="13:40" x14ac:dyDescent="0.3">
      <c r="M1239" s="17"/>
      <c r="N1239" s="18"/>
      <c r="O1239" s="18"/>
      <c r="P1239" s="152"/>
      <c r="Q1239" s="152"/>
      <c r="R1239" s="152"/>
      <c r="S1239" s="152"/>
      <c r="T1239" s="152"/>
      <c r="U1239" s="152"/>
      <c r="V1239" s="152"/>
      <c r="W1239" s="152"/>
      <c r="AN1239" s="18"/>
    </row>
    <row r="1240" spans="13:40" x14ac:dyDescent="0.3">
      <c r="M1240" s="17"/>
      <c r="N1240" s="18"/>
      <c r="O1240" s="18"/>
      <c r="P1240" s="152"/>
      <c r="Q1240" s="152"/>
      <c r="R1240" s="152"/>
      <c r="S1240" s="152"/>
      <c r="T1240" s="152"/>
      <c r="U1240" s="152"/>
      <c r="V1240" s="152"/>
      <c r="W1240" s="152"/>
      <c r="AN1240" s="18"/>
    </row>
    <row r="1241" spans="13:40" x14ac:dyDescent="0.3">
      <c r="M1241" s="17"/>
      <c r="N1241" s="18"/>
      <c r="O1241" s="18"/>
      <c r="P1241" s="152"/>
      <c r="Q1241" s="152"/>
      <c r="R1241" s="152"/>
      <c r="S1241" s="152"/>
      <c r="T1241" s="152"/>
      <c r="U1241" s="152"/>
      <c r="V1241" s="152"/>
      <c r="W1241" s="152"/>
      <c r="AN1241" s="18"/>
    </row>
    <row r="1242" spans="13:40" x14ac:dyDescent="0.3">
      <c r="M1242" s="17"/>
      <c r="N1242" s="18"/>
      <c r="O1242" s="18"/>
      <c r="P1242" s="152"/>
      <c r="Q1242" s="152"/>
      <c r="R1242" s="152"/>
      <c r="S1242" s="152"/>
      <c r="T1242" s="152"/>
      <c r="U1242" s="152"/>
      <c r="V1242" s="152"/>
      <c r="W1242" s="152"/>
      <c r="AN1242" s="18"/>
    </row>
    <row r="1243" spans="13:40" x14ac:dyDescent="0.3">
      <c r="M1243" s="17"/>
      <c r="N1243" s="18"/>
      <c r="O1243" s="18"/>
      <c r="P1243" s="152"/>
      <c r="Q1243" s="152"/>
      <c r="R1243" s="152"/>
      <c r="S1243" s="152"/>
      <c r="T1243" s="152"/>
      <c r="U1243" s="152"/>
      <c r="V1243" s="152"/>
      <c r="W1243" s="152"/>
      <c r="AN1243" s="18"/>
    </row>
    <row r="1244" spans="13:40" x14ac:dyDescent="0.3">
      <c r="M1244" s="17"/>
      <c r="N1244" s="18"/>
      <c r="O1244" s="18"/>
      <c r="P1244" s="152"/>
      <c r="Q1244" s="152"/>
      <c r="R1244" s="152"/>
      <c r="S1244" s="152"/>
      <c r="T1244" s="152"/>
      <c r="U1244" s="152"/>
      <c r="V1244" s="152"/>
      <c r="W1244" s="152"/>
      <c r="AN1244" s="18"/>
    </row>
    <row r="1245" spans="13:40" x14ac:dyDescent="0.3">
      <c r="M1245" s="17"/>
      <c r="N1245" s="18"/>
      <c r="O1245" s="18"/>
      <c r="P1245" s="152"/>
      <c r="Q1245" s="152"/>
      <c r="R1245" s="152"/>
      <c r="S1245" s="152"/>
      <c r="T1245" s="152"/>
      <c r="U1245" s="152"/>
      <c r="V1245" s="152"/>
      <c r="W1245" s="152"/>
      <c r="AN1245" s="18"/>
    </row>
    <row r="1246" spans="13:40" x14ac:dyDescent="0.3">
      <c r="M1246" s="17"/>
      <c r="N1246" s="18"/>
      <c r="O1246" s="18"/>
      <c r="P1246" s="152"/>
      <c r="Q1246" s="152"/>
      <c r="R1246" s="152"/>
      <c r="S1246" s="152"/>
      <c r="T1246" s="152"/>
      <c r="U1246" s="152"/>
      <c r="V1246" s="152"/>
      <c r="W1246" s="152"/>
      <c r="AN1246" s="18"/>
    </row>
    <row r="1247" spans="13:40" x14ac:dyDescent="0.3">
      <c r="M1247" s="17"/>
      <c r="N1247" s="18"/>
      <c r="O1247" s="18"/>
      <c r="P1247" s="152"/>
      <c r="Q1247" s="152"/>
      <c r="R1247" s="152"/>
      <c r="S1247" s="152"/>
      <c r="T1247" s="152"/>
      <c r="U1247" s="152"/>
      <c r="V1247" s="152"/>
      <c r="W1247" s="152"/>
      <c r="AN1247" s="18"/>
    </row>
    <row r="1248" spans="13:40" x14ac:dyDescent="0.3">
      <c r="M1248" s="17"/>
      <c r="N1248" s="18"/>
      <c r="O1248" s="18"/>
      <c r="P1248" s="152"/>
      <c r="Q1248" s="152"/>
      <c r="R1248" s="152"/>
      <c r="S1248" s="152"/>
      <c r="T1248" s="152"/>
      <c r="U1248" s="152"/>
      <c r="V1248" s="152"/>
      <c r="W1248" s="152"/>
      <c r="AN1248" s="18"/>
    </row>
    <row r="1249" spans="13:40" x14ac:dyDescent="0.3">
      <c r="M1249" s="17"/>
      <c r="N1249" s="18"/>
      <c r="O1249" s="18"/>
      <c r="P1249" s="152"/>
      <c r="Q1249" s="152"/>
      <c r="R1249" s="152"/>
      <c r="S1249" s="152"/>
      <c r="T1249" s="152"/>
      <c r="U1249" s="152"/>
      <c r="V1249" s="152"/>
      <c r="W1249" s="152"/>
      <c r="AN1249" s="18"/>
    </row>
    <row r="1250" spans="13:40" x14ac:dyDescent="0.3">
      <c r="M1250" s="17"/>
      <c r="N1250" s="18"/>
      <c r="O1250" s="18"/>
      <c r="P1250" s="152"/>
      <c r="Q1250" s="152"/>
      <c r="R1250" s="152"/>
      <c r="S1250" s="152"/>
      <c r="T1250" s="152"/>
      <c r="U1250" s="152"/>
      <c r="V1250" s="152"/>
      <c r="W1250" s="152"/>
      <c r="AN1250" s="18"/>
    </row>
    <row r="1251" spans="13:40" x14ac:dyDescent="0.3">
      <c r="M1251" s="17"/>
      <c r="N1251" s="18"/>
      <c r="O1251" s="18"/>
      <c r="P1251" s="152"/>
      <c r="Q1251" s="152"/>
      <c r="R1251" s="152"/>
      <c r="S1251" s="152"/>
      <c r="T1251" s="152"/>
      <c r="U1251" s="152"/>
      <c r="V1251" s="152"/>
      <c r="W1251" s="152"/>
      <c r="AN1251" s="18"/>
    </row>
    <row r="1252" spans="13:40" x14ac:dyDescent="0.3">
      <c r="M1252" s="17"/>
      <c r="N1252" s="18"/>
      <c r="O1252" s="18"/>
      <c r="P1252" s="152"/>
      <c r="Q1252" s="152"/>
      <c r="R1252" s="152"/>
      <c r="S1252" s="152"/>
      <c r="T1252" s="152"/>
      <c r="U1252" s="152"/>
      <c r="V1252" s="152"/>
      <c r="W1252" s="152"/>
      <c r="AN1252" s="18"/>
    </row>
    <row r="1253" spans="13:40" x14ac:dyDescent="0.3">
      <c r="M1253" s="17"/>
      <c r="N1253" s="18"/>
      <c r="O1253" s="18"/>
      <c r="P1253" s="152"/>
      <c r="Q1253" s="152"/>
      <c r="R1253" s="152"/>
      <c r="S1253" s="152"/>
      <c r="T1253" s="152"/>
      <c r="U1253" s="152"/>
      <c r="V1253" s="152"/>
      <c r="W1253" s="152"/>
      <c r="AN1253" s="18"/>
    </row>
    <row r="1254" spans="13:40" x14ac:dyDescent="0.3">
      <c r="M1254" s="17"/>
      <c r="N1254" s="18"/>
      <c r="O1254" s="18"/>
      <c r="P1254" s="152"/>
      <c r="Q1254" s="152"/>
      <c r="R1254" s="152"/>
      <c r="S1254" s="152"/>
      <c r="T1254" s="152"/>
      <c r="U1254" s="152"/>
      <c r="V1254" s="152"/>
      <c r="W1254" s="152"/>
      <c r="AN1254" s="18"/>
    </row>
    <row r="1255" spans="13:40" x14ac:dyDescent="0.3">
      <c r="M1255" s="17"/>
      <c r="N1255" s="18"/>
      <c r="O1255" s="18"/>
      <c r="P1255" s="152"/>
      <c r="Q1255" s="152"/>
      <c r="R1255" s="152"/>
      <c r="S1255" s="152"/>
      <c r="T1255" s="152"/>
      <c r="U1255" s="152"/>
      <c r="V1255" s="152"/>
      <c r="W1255" s="152"/>
      <c r="AN1255" s="18"/>
    </row>
    <row r="1256" spans="13:40" x14ac:dyDescent="0.3">
      <c r="M1256" s="17"/>
      <c r="N1256" s="18"/>
      <c r="O1256" s="18"/>
      <c r="P1256" s="152"/>
      <c r="Q1256" s="152"/>
      <c r="R1256" s="152"/>
      <c r="S1256" s="152"/>
      <c r="T1256" s="152"/>
      <c r="U1256" s="152"/>
      <c r="V1256" s="152"/>
      <c r="W1256" s="152"/>
      <c r="AN1256" s="18"/>
    </row>
    <row r="1257" spans="13:40" x14ac:dyDescent="0.3">
      <c r="M1257" s="17"/>
      <c r="N1257" s="18"/>
      <c r="O1257" s="18"/>
      <c r="P1257" s="152"/>
      <c r="Q1257" s="152"/>
      <c r="R1257" s="152"/>
      <c r="S1257" s="152"/>
      <c r="T1257" s="152"/>
      <c r="U1257" s="152"/>
      <c r="V1257" s="152"/>
      <c r="W1257" s="152"/>
      <c r="AN1257" s="18"/>
    </row>
    <row r="1258" spans="13:40" x14ac:dyDescent="0.3">
      <c r="M1258" s="17"/>
      <c r="N1258" s="18"/>
      <c r="O1258" s="18"/>
      <c r="P1258" s="152"/>
      <c r="Q1258" s="152"/>
      <c r="R1258" s="152"/>
      <c r="S1258" s="152"/>
      <c r="T1258" s="152"/>
      <c r="U1258" s="152"/>
      <c r="V1258" s="152"/>
      <c r="W1258" s="152"/>
      <c r="AN1258" s="18"/>
    </row>
    <row r="1259" spans="13:40" x14ac:dyDescent="0.3">
      <c r="M1259" s="17"/>
      <c r="N1259" s="18"/>
      <c r="O1259" s="18"/>
      <c r="P1259" s="152"/>
      <c r="Q1259" s="152"/>
      <c r="R1259" s="152"/>
      <c r="S1259" s="152"/>
      <c r="T1259" s="152"/>
      <c r="U1259" s="152"/>
      <c r="V1259" s="152"/>
      <c r="W1259" s="152"/>
      <c r="AN1259" s="18"/>
    </row>
    <row r="1260" spans="13:40" x14ac:dyDescent="0.3">
      <c r="M1260" s="17"/>
      <c r="N1260" s="18"/>
      <c r="O1260" s="18"/>
      <c r="P1260" s="152"/>
      <c r="Q1260" s="152"/>
      <c r="R1260" s="152"/>
      <c r="S1260" s="152"/>
      <c r="T1260" s="152"/>
      <c r="U1260" s="152"/>
      <c r="V1260" s="152"/>
      <c r="W1260" s="152"/>
      <c r="AN1260" s="18"/>
    </row>
    <row r="1261" spans="13:40" x14ac:dyDescent="0.3">
      <c r="M1261" s="17"/>
      <c r="N1261" s="18"/>
      <c r="O1261" s="18"/>
      <c r="P1261" s="152"/>
      <c r="Q1261" s="152"/>
      <c r="R1261" s="152"/>
      <c r="S1261" s="152"/>
      <c r="T1261" s="152"/>
      <c r="U1261" s="152"/>
      <c r="V1261" s="152"/>
      <c r="W1261" s="152"/>
      <c r="AN1261" s="18"/>
    </row>
    <row r="1262" spans="13:40" x14ac:dyDescent="0.3">
      <c r="M1262" s="17"/>
      <c r="N1262" s="18"/>
      <c r="O1262" s="18"/>
      <c r="P1262" s="152"/>
      <c r="Q1262" s="152"/>
      <c r="R1262" s="152"/>
      <c r="S1262" s="152"/>
      <c r="T1262" s="152"/>
      <c r="U1262" s="152"/>
      <c r="V1262" s="152"/>
      <c r="W1262" s="152"/>
      <c r="AN1262" s="18"/>
    </row>
    <row r="1263" spans="13:40" x14ac:dyDescent="0.3">
      <c r="M1263" s="17"/>
      <c r="N1263" s="18"/>
      <c r="O1263" s="18"/>
      <c r="P1263" s="152"/>
      <c r="Q1263" s="152"/>
      <c r="R1263" s="152"/>
      <c r="S1263" s="152"/>
      <c r="T1263" s="152"/>
      <c r="U1263" s="152"/>
      <c r="V1263" s="152"/>
      <c r="W1263" s="152"/>
      <c r="AN1263" s="18"/>
    </row>
    <row r="1264" spans="13:40" x14ac:dyDescent="0.3">
      <c r="M1264" s="17"/>
      <c r="N1264" s="18"/>
      <c r="O1264" s="18"/>
      <c r="P1264" s="152"/>
      <c r="Q1264" s="152"/>
      <c r="R1264" s="152"/>
      <c r="S1264" s="152"/>
      <c r="T1264" s="152"/>
      <c r="U1264" s="152"/>
      <c r="V1264" s="152"/>
      <c r="W1264" s="152"/>
      <c r="AN1264" s="18"/>
    </row>
    <row r="1265" spans="13:40" x14ac:dyDescent="0.3">
      <c r="M1265" s="17"/>
      <c r="N1265" s="18"/>
      <c r="O1265" s="18"/>
      <c r="P1265" s="152"/>
      <c r="Q1265" s="152"/>
      <c r="R1265" s="152"/>
      <c r="S1265" s="152"/>
      <c r="T1265" s="152"/>
      <c r="U1265" s="152"/>
      <c r="V1265" s="152"/>
      <c r="W1265" s="152"/>
      <c r="AN1265" s="18"/>
    </row>
    <row r="1266" spans="13:40" x14ac:dyDescent="0.3">
      <c r="M1266" s="17"/>
      <c r="N1266" s="18"/>
      <c r="O1266" s="18"/>
      <c r="P1266" s="152"/>
      <c r="Q1266" s="152"/>
      <c r="R1266" s="152"/>
      <c r="S1266" s="152"/>
      <c r="T1266" s="152"/>
      <c r="U1266" s="152"/>
      <c r="V1266" s="152"/>
      <c r="W1266" s="152"/>
      <c r="AN1266" s="18"/>
    </row>
    <row r="1267" spans="13:40" x14ac:dyDescent="0.3">
      <c r="M1267" s="17"/>
      <c r="N1267" s="18"/>
      <c r="O1267" s="18"/>
      <c r="P1267" s="152"/>
      <c r="Q1267" s="152"/>
      <c r="R1267" s="152"/>
      <c r="S1267" s="152"/>
      <c r="T1267" s="152"/>
      <c r="U1267" s="152"/>
      <c r="V1267" s="152"/>
      <c r="W1267" s="152"/>
      <c r="AN1267" s="18"/>
    </row>
    <row r="1268" spans="13:40" x14ac:dyDescent="0.3">
      <c r="M1268" s="17"/>
      <c r="N1268" s="18"/>
      <c r="O1268" s="18"/>
      <c r="P1268" s="152"/>
      <c r="Q1268" s="152"/>
      <c r="R1268" s="152"/>
      <c r="S1268" s="152"/>
      <c r="T1268" s="152"/>
      <c r="U1268" s="152"/>
      <c r="V1268" s="152"/>
      <c r="W1268" s="152"/>
      <c r="AN1268" s="18"/>
    </row>
    <row r="1269" spans="13:40" x14ac:dyDescent="0.3">
      <c r="M1269" s="17"/>
      <c r="N1269" s="18"/>
      <c r="O1269" s="18"/>
      <c r="P1269" s="152"/>
      <c r="Q1269" s="152"/>
      <c r="R1269" s="152"/>
      <c r="S1269" s="152"/>
      <c r="T1269" s="152"/>
      <c r="U1269" s="152"/>
      <c r="V1269" s="152"/>
      <c r="W1269" s="152"/>
      <c r="AN1269" s="18"/>
    </row>
    <row r="1270" spans="13:40" x14ac:dyDescent="0.3">
      <c r="M1270" s="17"/>
      <c r="N1270" s="18"/>
      <c r="O1270" s="18"/>
      <c r="P1270" s="152"/>
      <c r="Q1270" s="152"/>
      <c r="R1270" s="152"/>
      <c r="S1270" s="152"/>
      <c r="T1270" s="152"/>
      <c r="U1270" s="152"/>
      <c r="V1270" s="152"/>
      <c r="W1270" s="152"/>
      <c r="AN1270" s="18"/>
    </row>
    <row r="1271" spans="13:40" x14ac:dyDescent="0.3">
      <c r="M1271" s="17"/>
      <c r="N1271" s="18"/>
      <c r="O1271" s="18"/>
      <c r="P1271" s="152"/>
      <c r="Q1271" s="152"/>
      <c r="R1271" s="152"/>
      <c r="S1271" s="152"/>
      <c r="T1271" s="152"/>
      <c r="U1271" s="152"/>
      <c r="V1271" s="152"/>
      <c r="W1271" s="152"/>
      <c r="AN1271" s="18"/>
    </row>
    <row r="1272" spans="13:40" x14ac:dyDescent="0.3">
      <c r="M1272" s="17"/>
      <c r="N1272" s="18"/>
      <c r="O1272" s="18"/>
      <c r="P1272" s="152"/>
      <c r="Q1272" s="152"/>
      <c r="R1272" s="152"/>
      <c r="S1272" s="152"/>
      <c r="T1272" s="152"/>
      <c r="U1272" s="152"/>
      <c r="V1272" s="152"/>
      <c r="W1272" s="152"/>
      <c r="AN1272" s="18"/>
    </row>
    <row r="1273" spans="13:40" x14ac:dyDescent="0.3">
      <c r="M1273" s="17"/>
      <c r="N1273" s="18"/>
      <c r="O1273" s="18"/>
      <c r="P1273" s="152"/>
      <c r="Q1273" s="152"/>
      <c r="R1273" s="152"/>
      <c r="S1273" s="152"/>
      <c r="T1273" s="152"/>
      <c r="U1273" s="152"/>
      <c r="V1273" s="152"/>
      <c r="W1273" s="152"/>
      <c r="AN1273" s="18"/>
    </row>
    <row r="1274" spans="13:40" x14ac:dyDescent="0.3">
      <c r="M1274" s="17"/>
      <c r="N1274" s="18"/>
      <c r="O1274" s="18"/>
      <c r="P1274" s="152"/>
      <c r="Q1274" s="152"/>
      <c r="R1274" s="152"/>
      <c r="S1274" s="152"/>
      <c r="T1274" s="152"/>
      <c r="U1274" s="152"/>
      <c r="V1274" s="152"/>
      <c r="W1274" s="152"/>
      <c r="AN1274" s="18"/>
    </row>
    <row r="1275" spans="13:40" x14ac:dyDescent="0.3">
      <c r="M1275" s="17"/>
      <c r="N1275" s="18"/>
      <c r="O1275" s="18"/>
      <c r="P1275" s="152"/>
      <c r="Q1275" s="152"/>
      <c r="R1275" s="152"/>
      <c r="S1275" s="152"/>
      <c r="T1275" s="152"/>
      <c r="U1275" s="152"/>
      <c r="V1275" s="152"/>
      <c r="W1275" s="152"/>
      <c r="AN1275" s="18"/>
    </row>
    <row r="1276" spans="13:40" x14ac:dyDescent="0.3">
      <c r="M1276" s="17"/>
      <c r="N1276" s="18"/>
      <c r="O1276" s="18"/>
      <c r="P1276" s="152"/>
      <c r="Q1276" s="152"/>
      <c r="R1276" s="152"/>
      <c r="S1276" s="152"/>
      <c r="T1276" s="152"/>
      <c r="U1276" s="152"/>
      <c r="V1276" s="152"/>
      <c r="W1276" s="152"/>
      <c r="AN1276" s="18"/>
    </row>
    <row r="1277" spans="13:40" x14ac:dyDescent="0.3">
      <c r="M1277" s="17"/>
      <c r="N1277" s="18"/>
      <c r="O1277" s="18"/>
      <c r="P1277" s="152"/>
      <c r="Q1277" s="152"/>
      <c r="R1277" s="152"/>
      <c r="S1277" s="152"/>
      <c r="T1277" s="152"/>
      <c r="U1277" s="152"/>
      <c r="V1277" s="152"/>
      <c r="W1277" s="152"/>
      <c r="AN1277" s="18"/>
    </row>
    <row r="1278" spans="13:40" x14ac:dyDescent="0.3">
      <c r="M1278" s="17"/>
      <c r="N1278" s="18"/>
      <c r="O1278" s="18"/>
      <c r="P1278" s="152"/>
      <c r="Q1278" s="152"/>
      <c r="R1278" s="152"/>
      <c r="S1278" s="152"/>
      <c r="T1278" s="152"/>
      <c r="U1278" s="152"/>
      <c r="V1278" s="152"/>
      <c r="W1278" s="152"/>
      <c r="AN1278" s="18"/>
    </row>
    <row r="1279" spans="13:40" x14ac:dyDescent="0.3">
      <c r="M1279" s="17"/>
      <c r="N1279" s="18"/>
      <c r="O1279" s="18"/>
      <c r="P1279" s="152"/>
      <c r="Q1279" s="152"/>
      <c r="R1279" s="152"/>
      <c r="S1279" s="152"/>
      <c r="T1279" s="152"/>
      <c r="U1279" s="152"/>
      <c r="V1279" s="152"/>
      <c r="W1279" s="152"/>
      <c r="AN1279" s="18"/>
    </row>
    <row r="1280" spans="13:40" x14ac:dyDescent="0.3">
      <c r="M1280" s="17"/>
      <c r="N1280" s="18"/>
      <c r="O1280" s="18"/>
      <c r="P1280" s="152"/>
      <c r="Q1280" s="152"/>
      <c r="R1280" s="152"/>
      <c r="S1280" s="152"/>
      <c r="T1280" s="152"/>
      <c r="U1280" s="152"/>
      <c r="V1280" s="152"/>
      <c r="W1280" s="152"/>
      <c r="AN1280" s="18"/>
    </row>
    <row r="1281" spans="13:40" x14ac:dyDescent="0.3">
      <c r="M1281" s="17"/>
      <c r="N1281" s="18"/>
      <c r="O1281" s="18"/>
      <c r="P1281" s="152"/>
      <c r="Q1281" s="152"/>
      <c r="R1281" s="152"/>
      <c r="S1281" s="152"/>
      <c r="T1281" s="152"/>
      <c r="U1281" s="152"/>
      <c r="V1281" s="152"/>
      <c r="W1281" s="152"/>
      <c r="AN1281" s="18"/>
    </row>
    <row r="1282" spans="13:40" x14ac:dyDescent="0.3">
      <c r="M1282" s="17"/>
      <c r="N1282" s="18"/>
      <c r="O1282" s="18"/>
      <c r="P1282" s="152"/>
      <c r="Q1282" s="152"/>
      <c r="R1282" s="152"/>
      <c r="S1282" s="152"/>
      <c r="T1282" s="152"/>
      <c r="U1282" s="152"/>
      <c r="V1282" s="152"/>
      <c r="W1282" s="152"/>
      <c r="AN1282" s="18"/>
    </row>
    <row r="1283" spans="13:40" x14ac:dyDescent="0.3">
      <c r="M1283" s="17"/>
      <c r="N1283" s="18"/>
      <c r="O1283" s="18"/>
      <c r="P1283" s="152"/>
      <c r="Q1283" s="152"/>
      <c r="R1283" s="152"/>
      <c r="S1283" s="152"/>
      <c r="T1283" s="152"/>
      <c r="U1283" s="152"/>
      <c r="V1283" s="152"/>
      <c r="W1283" s="152"/>
      <c r="AN1283" s="18"/>
    </row>
    <row r="1284" spans="13:40" x14ac:dyDescent="0.3">
      <c r="M1284" s="17"/>
      <c r="N1284" s="18"/>
      <c r="O1284" s="18"/>
      <c r="P1284" s="152"/>
      <c r="Q1284" s="152"/>
      <c r="R1284" s="152"/>
      <c r="S1284" s="152"/>
      <c r="T1284" s="152"/>
      <c r="U1284" s="152"/>
      <c r="V1284" s="152"/>
      <c r="W1284" s="152"/>
      <c r="AN1284" s="18"/>
    </row>
    <row r="1285" spans="13:40" x14ac:dyDescent="0.3">
      <c r="M1285" s="17"/>
      <c r="N1285" s="18"/>
      <c r="O1285" s="18"/>
      <c r="P1285" s="152"/>
      <c r="Q1285" s="152"/>
      <c r="R1285" s="152"/>
      <c r="S1285" s="152"/>
      <c r="T1285" s="152"/>
      <c r="U1285" s="152"/>
      <c r="V1285" s="152"/>
      <c r="W1285" s="152"/>
      <c r="AN1285" s="18"/>
    </row>
    <row r="1286" spans="13:40" x14ac:dyDescent="0.3">
      <c r="M1286" s="17"/>
      <c r="N1286" s="18"/>
      <c r="O1286" s="18"/>
      <c r="P1286" s="152"/>
      <c r="Q1286" s="152"/>
      <c r="R1286" s="152"/>
      <c r="S1286" s="152"/>
      <c r="T1286" s="152"/>
      <c r="U1286" s="152"/>
      <c r="V1286" s="152"/>
      <c r="W1286" s="152"/>
      <c r="AN1286" s="18"/>
    </row>
    <row r="1287" spans="13:40" x14ac:dyDescent="0.3">
      <c r="M1287" s="17"/>
      <c r="N1287" s="18"/>
      <c r="O1287" s="18"/>
      <c r="P1287" s="152"/>
      <c r="Q1287" s="152"/>
      <c r="R1287" s="152"/>
      <c r="S1287" s="152"/>
      <c r="T1287" s="152"/>
      <c r="U1287" s="152"/>
      <c r="V1287" s="152"/>
      <c r="W1287" s="152"/>
      <c r="AN1287" s="18"/>
    </row>
    <row r="1288" spans="13:40" x14ac:dyDescent="0.3">
      <c r="M1288" s="17"/>
      <c r="N1288" s="18"/>
      <c r="O1288" s="18"/>
      <c r="P1288" s="152"/>
      <c r="Q1288" s="152"/>
      <c r="R1288" s="152"/>
      <c r="S1288" s="152"/>
      <c r="T1288" s="152"/>
      <c r="U1288" s="152"/>
      <c r="V1288" s="152"/>
      <c r="W1288" s="152"/>
      <c r="AN1288" s="18"/>
    </row>
    <row r="1289" spans="13:40" x14ac:dyDescent="0.3">
      <c r="M1289" s="17"/>
      <c r="N1289" s="18"/>
      <c r="O1289" s="18"/>
      <c r="P1289" s="152"/>
      <c r="Q1289" s="152"/>
      <c r="R1289" s="152"/>
      <c r="S1289" s="152"/>
      <c r="T1289" s="152"/>
      <c r="U1289" s="152"/>
      <c r="V1289" s="152"/>
      <c r="W1289" s="152"/>
      <c r="AN1289" s="18"/>
    </row>
    <row r="1290" spans="13:40" x14ac:dyDescent="0.3">
      <c r="M1290" s="17"/>
      <c r="N1290" s="18"/>
      <c r="O1290" s="18"/>
      <c r="P1290" s="152"/>
      <c r="Q1290" s="152"/>
      <c r="R1290" s="152"/>
      <c r="S1290" s="152"/>
      <c r="T1290" s="152"/>
      <c r="U1290" s="152"/>
      <c r="V1290" s="152"/>
      <c r="W1290" s="152"/>
      <c r="AN1290" s="18"/>
    </row>
    <row r="1291" spans="13:40" x14ac:dyDescent="0.3">
      <c r="M1291" s="17"/>
      <c r="N1291" s="18"/>
      <c r="O1291" s="18"/>
      <c r="P1291" s="152"/>
      <c r="Q1291" s="152"/>
      <c r="R1291" s="152"/>
      <c r="S1291" s="152"/>
      <c r="T1291" s="152"/>
      <c r="U1291" s="152"/>
      <c r="V1291" s="152"/>
      <c r="W1291" s="152"/>
      <c r="AN1291" s="18"/>
    </row>
    <row r="1292" spans="13:40" x14ac:dyDescent="0.3">
      <c r="M1292" s="17"/>
      <c r="N1292" s="18"/>
      <c r="O1292" s="18"/>
      <c r="P1292" s="152"/>
      <c r="Q1292" s="152"/>
      <c r="R1292" s="152"/>
      <c r="S1292" s="152"/>
      <c r="T1292" s="152"/>
      <c r="U1292" s="152"/>
      <c r="V1292" s="152"/>
      <c r="W1292" s="152"/>
      <c r="AN1292" s="18"/>
    </row>
    <row r="1293" spans="13:40" x14ac:dyDescent="0.3">
      <c r="M1293" s="17"/>
      <c r="N1293" s="18"/>
      <c r="O1293" s="18"/>
      <c r="P1293" s="152"/>
      <c r="Q1293" s="152"/>
      <c r="R1293" s="152"/>
      <c r="S1293" s="152"/>
      <c r="T1293" s="152"/>
      <c r="U1293" s="152"/>
      <c r="V1293" s="152"/>
      <c r="W1293" s="152"/>
      <c r="AN1293" s="18"/>
    </row>
    <row r="1294" spans="13:40" x14ac:dyDescent="0.3">
      <c r="M1294" s="17"/>
      <c r="N1294" s="18"/>
      <c r="O1294" s="18"/>
      <c r="P1294" s="152"/>
      <c r="Q1294" s="152"/>
      <c r="R1294" s="152"/>
      <c r="S1294" s="152"/>
      <c r="T1294" s="152"/>
      <c r="U1294" s="152"/>
      <c r="V1294" s="152"/>
      <c r="W1294" s="152"/>
      <c r="AN1294" s="18"/>
    </row>
    <row r="1295" spans="13:40" x14ac:dyDescent="0.3">
      <c r="M1295" s="17"/>
      <c r="N1295" s="18"/>
      <c r="O1295" s="18"/>
      <c r="P1295" s="152"/>
      <c r="Q1295" s="152"/>
      <c r="R1295" s="152"/>
      <c r="S1295" s="152"/>
      <c r="T1295" s="152"/>
      <c r="U1295" s="152"/>
      <c r="V1295" s="152"/>
      <c r="W1295" s="152"/>
      <c r="AN1295" s="18"/>
    </row>
    <row r="1296" spans="13:40" x14ac:dyDescent="0.3">
      <c r="M1296" s="17"/>
      <c r="N1296" s="18"/>
      <c r="O1296" s="18"/>
      <c r="P1296" s="152"/>
      <c r="Q1296" s="152"/>
      <c r="R1296" s="152"/>
      <c r="S1296" s="152"/>
      <c r="T1296" s="152"/>
      <c r="U1296" s="152"/>
      <c r="V1296" s="152"/>
      <c r="W1296" s="152"/>
      <c r="AN1296" s="18"/>
    </row>
    <row r="1297" spans="13:40" x14ac:dyDescent="0.3">
      <c r="M1297" s="17"/>
      <c r="N1297" s="18"/>
      <c r="O1297" s="18"/>
      <c r="P1297" s="152"/>
      <c r="Q1297" s="152"/>
      <c r="R1297" s="152"/>
      <c r="S1297" s="152"/>
      <c r="T1297" s="152"/>
      <c r="U1297" s="152"/>
      <c r="V1297" s="152"/>
      <c r="W1297" s="152"/>
      <c r="AN1297" s="18"/>
    </row>
    <row r="1298" spans="13:40" x14ac:dyDescent="0.3">
      <c r="M1298" s="17"/>
      <c r="N1298" s="18"/>
      <c r="O1298" s="18"/>
      <c r="P1298" s="152"/>
      <c r="Q1298" s="152"/>
      <c r="R1298" s="152"/>
      <c r="S1298" s="152"/>
      <c r="T1298" s="152"/>
      <c r="U1298" s="152"/>
      <c r="V1298" s="152"/>
      <c r="W1298" s="152"/>
      <c r="AN1298" s="18"/>
    </row>
    <row r="1299" spans="13:40" x14ac:dyDescent="0.3">
      <c r="M1299" s="17"/>
      <c r="N1299" s="18"/>
      <c r="O1299" s="18"/>
      <c r="P1299" s="152"/>
      <c r="Q1299" s="152"/>
      <c r="R1299" s="152"/>
      <c r="S1299" s="152"/>
      <c r="T1299" s="152"/>
      <c r="U1299" s="152"/>
      <c r="V1299" s="152"/>
      <c r="W1299" s="152"/>
      <c r="AN1299" s="18"/>
    </row>
    <row r="1300" spans="13:40" x14ac:dyDescent="0.3">
      <c r="M1300" s="17"/>
      <c r="N1300" s="18"/>
      <c r="O1300" s="18"/>
      <c r="P1300" s="152"/>
      <c r="Q1300" s="152"/>
      <c r="R1300" s="152"/>
      <c r="S1300" s="152"/>
      <c r="T1300" s="152"/>
      <c r="U1300" s="152"/>
      <c r="V1300" s="152"/>
      <c r="W1300" s="152"/>
      <c r="AN1300" s="18"/>
    </row>
    <row r="1301" spans="13:40" x14ac:dyDescent="0.3">
      <c r="M1301" s="17"/>
      <c r="N1301" s="18"/>
      <c r="O1301" s="18"/>
      <c r="P1301" s="152"/>
      <c r="Q1301" s="152"/>
      <c r="R1301" s="152"/>
      <c r="S1301" s="152"/>
      <c r="T1301" s="152"/>
      <c r="U1301" s="152"/>
      <c r="V1301" s="152"/>
      <c r="W1301" s="152"/>
      <c r="AN1301" s="18"/>
    </row>
    <row r="1302" spans="13:40" x14ac:dyDescent="0.3">
      <c r="M1302" s="17"/>
      <c r="N1302" s="18"/>
      <c r="O1302" s="18"/>
      <c r="P1302" s="152"/>
      <c r="Q1302" s="152"/>
      <c r="R1302" s="152"/>
      <c r="S1302" s="152"/>
      <c r="T1302" s="152"/>
      <c r="U1302" s="152"/>
      <c r="V1302" s="152"/>
      <c r="W1302" s="152"/>
      <c r="AN1302" s="18"/>
    </row>
    <row r="1303" spans="13:40" x14ac:dyDescent="0.3">
      <c r="M1303" s="17"/>
      <c r="N1303" s="18"/>
      <c r="O1303" s="18"/>
      <c r="P1303" s="152"/>
      <c r="Q1303" s="152"/>
      <c r="R1303" s="152"/>
      <c r="S1303" s="152"/>
      <c r="T1303" s="152"/>
      <c r="U1303" s="152"/>
      <c r="V1303" s="152"/>
      <c r="W1303" s="152"/>
      <c r="AN1303" s="18"/>
    </row>
    <row r="1304" spans="13:40" x14ac:dyDescent="0.3">
      <c r="M1304" s="17"/>
      <c r="N1304" s="18"/>
      <c r="O1304" s="18"/>
      <c r="P1304" s="152"/>
      <c r="Q1304" s="152"/>
      <c r="R1304" s="152"/>
      <c r="S1304" s="152"/>
      <c r="T1304" s="152"/>
      <c r="U1304" s="152"/>
      <c r="V1304" s="152"/>
      <c r="W1304" s="152"/>
      <c r="AN1304" s="18"/>
    </row>
    <row r="1305" spans="13:40" x14ac:dyDescent="0.3">
      <c r="M1305" s="17"/>
      <c r="N1305" s="18"/>
      <c r="O1305" s="18"/>
      <c r="P1305" s="152"/>
      <c r="Q1305" s="152"/>
      <c r="R1305" s="152"/>
      <c r="S1305" s="152"/>
      <c r="T1305" s="152"/>
      <c r="U1305" s="152"/>
      <c r="V1305" s="152"/>
      <c r="W1305" s="152"/>
      <c r="AN1305" s="18"/>
    </row>
    <row r="1306" spans="13:40" x14ac:dyDescent="0.3">
      <c r="M1306" s="17"/>
      <c r="N1306" s="18"/>
      <c r="O1306" s="18"/>
      <c r="P1306" s="152"/>
      <c r="Q1306" s="152"/>
      <c r="R1306" s="152"/>
      <c r="S1306" s="152"/>
      <c r="T1306" s="152"/>
      <c r="U1306" s="152"/>
      <c r="V1306" s="152"/>
      <c r="W1306" s="152"/>
      <c r="AN1306" s="18"/>
    </row>
    <row r="1307" spans="13:40" x14ac:dyDescent="0.3">
      <c r="M1307" s="17"/>
      <c r="N1307" s="18"/>
      <c r="O1307" s="18"/>
      <c r="P1307" s="152"/>
      <c r="Q1307" s="152"/>
      <c r="R1307" s="152"/>
      <c r="S1307" s="152"/>
      <c r="T1307" s="152"/>
      <c r="U1307" s="152"/>
      <c r="V1307" s="152"/>
      <c r="W1307" s="152"/>
      <c r="AN1307" s="18"/>
    </row>
    <row r="1308" spans="13:40" x14ac:dyDescent="0.3">
      <c r="M1308" s="17"/>
      <c r="N1308" s="18"/>
      <c r="O1308" s="18"/>
      <c r="P1308" s="152"/>
      <c r="Q1308" s="152"/>
      <c r="R1308" s="152"/>
      <c r="S1308" s="152"/>
      <c r="T1308" s="152"/>
      <c r="U1308" s="152"/>
      <c r="V1308" s="152"/>
      <c r="W1308" s="152"/>
      <c r="AN1308" s="18"/>
    </row>
    <row r="1309" spans="13:40" x14ac:dyDescent="0.3">
      <c r="M1309" s="17"/>
      <c r="N1309" s="18"/>
      <c r="O1309" s="18"/>
      <c r="P1309" s="152"/>
      <c r="Q1309" s="152"/>
      <c r="R1309" s="152"/>
      <c r="S1309" s="152"/>
      <c r="T1309" s="152"/>
      <c r="U1309" s="152"/>
      <c r="V1309" s="152"/>
      <c r="W1309" s="152"/>
      <c r="AN1309" s="18"/>
    </row>
    <row r="1310" spans="13:40" x14ac:dyDescent="0.3">
      <c r="M1310" s="17"/>
      <c r="N1310" s="18"/>
      <c r="O1310" s="18"/>
      <c r="P1310" s="152"/>
      <c r="Q1310" s="152"/>
      <c r="R1310" s="152"/>
      <c r="S1310" s="152"/>
      <c r="T1310" s="152"/>
      <c r="U1310" s="152"/>
      <c r="V1310" s="152"/>
      <c r="W1310" s="152"/>
      <c r="AN1310" s="18"/>
    </row>
    <row r="1311" spans="13:40" x14ac:dyDescent="0.3">
      <c r="M1311" s="17"/>
      <c r="N1311" s="18"/>
      <c r="O1311" s="18"/>
      <c r="P1311" s="152"/>
      <c r="Q1311" s="152"/>
      <c r="R1311" s="152"/>
      <c r="S1311" s="152"/>
      <c r="T1311" s="152"/>
      <c r="U1311" s="152"/>
      <c r="V1311" s="152"/>
      <c r="W1311" s="152"/>
      <c r="AN1311" s="18"/>
    </row>
    <row r="1312" spans="13:40" x14ac:dyDescent="0.3">
      <c r="M1312" s="17"/>
      <c r="N1312" s="18"/>
      <c r="O1312" s="18"/>
      <c r="P1312" s="152"/>
      <c r="Q1312" s="152"/>
      <c r="R1312" s="152"/>
      <c r="S1312" s="152"/>
      <c r="T1312" s="152"/>
      <c r="U1312" s="152"/>
      <c r="V1312" s="152"/>
      <c r="W1312" s="152"/>
      <c r="AN1312" s="18"/>
    </row>
    <row r="1313" spans="13:40" x14ac:dyDescent="0.3">
      <c r="M1313" s="17"/>
      <c r="N1313" s="18"/>
      <c r="O1313" s="18"/>
      <c r="P1313" s="152"/>
      <c r="Q1313" s="152"/>
      <c r="R1313" s="152"/>
      <c r="S1313" s="152"/>
      <c r="T1313" s="152"/>
      <c r="U1313" s="152"/>
      <c r="V1313" s="152"/>
      <c r="W1313" s="152"/>
      <c r="AN1313" s="18"/>
    </row>
    <row r="1314" spans="13:40" x14ac:dyDescent="0.3">
      <c r="M1314" s="17"/>
      <c r="N1314" s="18"/>
      <c r="O1314" s="18"/>
      <c r="P1314" s="152"/>
      <c r="Q1314" s="152"/>
      <c r="R1314" s="152"/>
      <c r="S1314" s="152"/>
      <c r="T1314" s="152"/>
      <c r="U1314" s="152"/>
      <c r="V1314" s="152"/>
      <c r="W1314" s="152"/>
      <c r="AN1314" s="18"/>
    </row>
    <row r="1315" spans="13:40" x14ac:dyDescent="0.3">
      <c r="M1315" s="17"/>
      <c r="N1315" s="18"/>
      <c r="O1315" s="18"/>
      <c r="P1315" s="152"/>
      <c r="Q1315" s="152"/>
      <c r="R1315" s="152"/>
      <c r="S1315" s="152"/>
      <c r="T1315" s="152"/>
      <c r="U1315" s="152"/>
      <c r="V1315" s="152"/>
      <c r="W1315" s="152"/>
      <c r="AN1315" s="18"/>
    </row>
    <row r="1316" spans="13:40" x14ac:dyDescent="0.3">
      <c r="M1316" s="17"/>
      <c r="N1316" s="18"/>
      <c r="O1316" s="18"/>
      <c r="P1316" s="152"/>
      <c r="Q1316" s="152"/>
      <c r="R1316" s="152"/>
      <c r="S1316" s="152"/>
      <c r="T1316" s="152"/>
      <c r="U1316" s="152"/>
      <c r="V1316" s="152"/>
      <c r="W1316" s="152"/>
      <c r="AN1316" s="18"/>
    </row>
    <row r="1317" spans="13:40" x14ac:dyDescent="0.3">
      <c r="M1317" s="17"/>
      <c r="N1317" s="18"/>
      <c r="O1317" s="18"/>
      <c r="P1317" s="152"/>
      <c r="Q1317" s="152"/>
      <c r="R1317" s="152"/>
      <c r="S1317" s="152"/>
      <c r="T1317" s="152"/>
      <c r="U1317" s="152"/>
      <c r="V1317" s="152"/>
      <c r="W1317" s="152"/>
      <c r="AN1317" s="18"/>
    </row>
    <row r="1318" spans="13:40" x14ac:dyDescent="0.3">
      <c r="M1318" s="17"/>
      <c r="N1318" s="18"/>
      <c r="O1318" s="18"/>
      <c r="P1318" s="152"/>
      <c r="Q1318" s="152"/>
      <c r="R1318" s="152"/>
      <c r="S1318" s="152"/>
      <c r="T1318" s="152"/>
      <c r="U1318" s="152"/>
      <c r="V1318" s="152"/>
      <c r="W1318" s="152"/>
      <c r="AN1318" s="18"/>
    </row>
    <row r="1319" spans="13:40" x14ac:dyDescent="0.3">
      <c r="M1319" s="17"/>
      <c r="N1319" s="18"/>
      <c r="O1319" s="18"/>
      <c r="P1319" s="152"/>
      <c r="Q1319" s="152"/>
      <c r="R1319" s="152"/>
      <c r="S1319" s="152"/>
      <c r="T1319" s="152"/>
      <c r="U1319" s="152"/>
      <c r="V1319" s="152"/>
      <c r="W1319" s="152"/>
      <c r="AN1319" s="18"/>
    </row>
    <row r="1320" spans="13:40" x14ac:dyDescent="0.3">
      <c r="M1320" s="17"/>
      <c r="N1320" s="18"/>
      <c r="O1320" s="18"/>
      <c r="P1320" s="152"/>
      <c r="Q1320" s="152"/>
      <c r="R1320" s="152"/>
      <c r="S1320" s="152"/>
      <c r="T1320" s="152"/>
      <c r="U1320" s="152"/>
      <c r="V1320" s="152"/>
      <c r="W1320" s="152"/>
      <c r="AN1320" s="18"/>
    </row>
    <row r="1321" spans="13:40" x14ac:dyDescent="0.3">
      <c r="M1321" s="17"/>
      <c r="N1321" s="18"/>
      <c r="O1321" s="18"/>
      <c r="P1321" s="152"/>
      <c r="Q1321" s="152"/>
      <c r="R1321" s="152"/>
      <c r="S1321" s="152"/>
      <c r="T1321" s="152"/>
      <c r="U1321" s="152"/>
      <c r="V1321" s="152"/>
      <c r="W1321" s="152"/>
      <c r="AN1321" s="18"/>
    </row>
    <row r="1322" spans="13:40" x14ac:dyDescent="0.3">
      <c r="M1322" s="17"/>
      <c r="N1322" s="18"/>
      <c r="O1322" s="18"/>
      <c r="P1322" s="152"/>
      <c r="Q1322" s="152"/>
      <c r="R1322" s="152"/>
      <c r="S1322" s="152"/>
      <c r="T1322" s="152"/>
      <c r="U1322" s="152"/>
      <c r="V1322" s="152"/>
      <c r="W1322" s="152"/>
      <c r="AN1322" s="18"/>
    </row>
    <row r="1323" spans="13:40" x14ac:dyDescent="0.3">
      <c r="M1323" s="17"/>
      <c r="N1323" s="18"/>
      <c r="O1323" s="18"/>
      <c r="P1323" s="152"/>
      <c r="Q1323" s="152"/>
      <c r="R1323" s="152"/>
      <c r="S1323" s="152"/>
      <c r="T1323" s="152"/>
      <c r="U1323" s="152"/>
      <c r="V1323" s="152"/>
      <c r="W1323" s="152"/>
      <c r="AN1323" s="18"/>
    </row>
    <row r="1324" spans="13:40" x14ac:dyDescent="0.3">
      <c r="M1324" s="17"/>
      <c r="N1324" s="18"/>
      <c r="O1324" s="18"/>
      <c r="P1324" s="152"/>
      <c r="Q1324" s="152"/>
      <c r="R1324" s="152"/>
      <c r="S1324" s="152"/>
      <c r="T1324" s="152"/>
      <c r="U1324" s="152"/>
      <c r="V1324" s="152"/>
      <c r="W1324" s="152"/>
      <c r="AN1324" s="18"/>
    </row>
    <row r="1325" spans="13:40" x14ac:dyDescent="0.3">
      <c r="M1325" s="17"/>
      <c r="N1325" s="18"/>
      <c r="O1325" s="18"/>
      <c r="P1325" s="152"/>
      <c r="Q1325" s="152"/>
      <c r="R1325" s="152"/>
      <c r="S1325" s="152"/>
      <c r="T1325" s="152"/>
      <c r="U1325" s="152"/>
      <c r="V1325" s="152"/>
      <c r="W1325" s="152"/>
      <c r="AN1325" s="18"/>
    </row>
    <row r="1326" spans="13:40" x14ac:dyDescent="0.3">
      <c r="M1326" s="17"/>
      <c r="N1326" s="18"/>
      <c r="O1326" s="18"/>
      <c r="P1326" s="152"/>
      <c r="Q1326" s="152"/>
      <c r="R1326" s="152"/>
      <c r="S1326" s="152"/>
      <c r="T1326" s="152"/>
      <c r="U1326" s="152"/>
      <c r="V1326" s="152"/>
      <c r="W1326" s="152"/>
      <c r="AN1326" s="18"/>
    </row>
    <row r="1327" spans="13:40" x14ac:dyDescent="0.3">
      <c r="M1327" s="17"/>
      <c r="N1327" s="18"/>
      <c r="O1327" s="18"/>
      <c r="P1327" s="152"/>
      <c r="Q1327" s="152"/>
      <c r="R1327" s="152"/>
      <c r="S1327" s="152"/>
      <c r="T1327" s="152"/>
      <c r="U1327" s="152"/>
      <c r="V1327" s="152"/>
      <c r="W1327" s="152"/>
      <c r="AN1327" s="18"/>
    </row>
    <row r="1328" spans="13:40" x14ac:dyDescent="0.3">
      <c r="M1328" s="17"/>
      <c r="N1328" s="18"/>
      <c r="O1328" s="18"/>
      <c r="P1328" s="152"/>
      <c r="Q1328" s="152"/>
      <c r="R1328" s="152"/>
      <c r="S1328" s="152"/>
      <c r="T1328" s="152"/>
      <c r="U1328" s="152"/>
      <c r="V1328" s="152"/>
      <c r="W1328" s="152"/>
      <c r="AN1328" s="18"/>
    </row>
    <row r="1329" spans="13:40" x14ac:dyDescent="0.3">
      <c r="M1329" s="17"/>
      <c r="N1329" s="18"/>
      <c r="O1329" s="18"/>
      <c r="P1329" s="152"/>
      <c r="Q1329" s="152"/>
      <c r="R1329" s="152"/>
      <c r="S1329" s="152"/>
      <c r="T1329" s="152"/>
      <c r="U1329" s="152"/>
      <c r="V1329" s="152"/>
      <c r="W1329" s="152"/>
      <c r="AN1329" s="18"/>
    </row>
    <row r="1330" spans="13:40" x14ac:dyDescent="0.3">
      <c r="M1330" s="17"/>
      <c r="N1330" s="18"/>
      <c r="O1330" s="18"/>
      <c r="P1330" s="152"/>
      <c r="Q1330" s="152"/>
      <c r="R1330" s="152"/>
      <c r="S1330" s="152"/>
      <c r="T1330" s="152"/>
      <c r="U1330" s="152"/>
      <c r="V1330" s="152"/>
      <c r="W1330" s="152"/>
      <c r="AN1330" s="18"/>
    </row>
    <row r="1331" spans="13:40" x14ac:dyDescent="0.3">
      <c r="M1331" s="17"/>
      <c r="N1331" s="18"/>
      <c r="O1331" s="18"/>
      <c r="P1331" s="152"/>
      <c r="Q1331" s="152"/>
      <c r="R1331" s="152"/>
      <c r="S1331" s="152"/>
      <c r="T1331" s="152"/>
      <c r="U1331" s="152"/>
      <c r="V1331" s="152"/>
      <c r="W1331" s="152"/>
      <c r="AN1331" s="18"/>
    </row>
    <row r="1332" spans="13:40" x14ac:dyDescent="0.3">
      <c r="M1332" s="17"/>
      <c r="N1332" s="18"/>
      <c r="O1332" s="18"/>
      <c r="P1332" s="152"/>
      <c r="Q1332" s="152"/>
      <c r="R1332" s="152"/>
      <c r="S1332" s="152"/>
      <c r="T1332" s="152"/>
      <c r="U1332" s="152"/>
      <c r="V1332" s="152"/>
      <c r="W1332" s="152"/>
      <c r="AN1332" s="18"/>
    </row>
    <row r="1333" spans="13:40" x14ac:dyDescent="0.3">
      <c r="M1333" s="17"/>
      <c r="N1333" s="18"/>
      <c r="O1333" s="18"/>
      <c r="P1333" s="152"/>
      <c r="Q1333" s="152"/>
      <c r="R1333" s="152"/>
      <c r="S1333" s="152"/>
      <c r="T1333" s="152"/>
      <c r="U1333" s="152"/>
      <c r="V1333" s="152"/>
      <c r="W1333" s="152"/>
      <c r="AN1333" s="18"/>
    </row>
    <row r="1334" spans="13:40" x14ac:dyDescent="0.3">
      <c r="M1334" s="17"/>
      <c r="N1334" s="18"/>
      <c r="O1334" s="18"/>
      <c r="P1334" s="152"/>
      <c r="Q1334" s="152"/>
      <c r="R1334" s="152"/>
      <c r="S1334" s="152"/>
      <c r="T1334" s="152"/>
      <c r="U1334" s="152"/>
      <c r="V1334" s="152"/>
      <c r="W1334" s="152"/>
      <c r="AN1334" s="18"/>
    </row>
    <row r="1335" spans="13:40" x14ac:dyDescent="0.3">
      <c r="M1335" s="17"/>
      <c r="N1335" s="18"/>
      <c r="O1335" s="18"/>
      <c r="P1335" s="152"/>
      <c r="Q1335" s="152"/>
      <c r="R1335" s="152"/>
      <c r="S1335" s="152"/>
      <c r="T1335" s="152"/>
      <c r="U1335" s="152"/>
      <c r="V1335" s="152"/>
      <c r="W1335" s="152"/>
      <c r="AN1335" s="18"/>
    </row>
    <row r="1336" spans="13:40" x14ac:dyDescent="0.3">
      <c r="M1336" s="17"/>
      <c r="N1336" s="18"/>
      <c r="O1336" s="18"/>
      <c r="P1336" s="152"/>
      <c r="Q1336" s="152"/>
      <c r="R1336" s="152"/>
      <c r="S1336" s="152"/>
      <c r="T1336" s="152"/>
      <c r="U1336" s="152"/>
      <c r="V1336" s="152"/>
      <c r="W1336" s="152"/>
      <c r="AN1336" s="18"/>
    </row>
    <row r="1337" spans="13:40" x14ac:dyDescent="0.3">
      <c r="M1337" s="17"/>
      <c r="N1337" s="18"/>
      <c r="O1337" s="18"/>
      <c r="P1337" s="152"/>
      <c r="Q1337" s="152"/>
      <c r="R1337" s="152"/>
      <c r="S1337" s="152"/>
      <c r="T1337" s="152"/>
      <c r="U1337" s="152"/>
      <c r="V1337" s="152"/>
      <c r="W1337" s="152"/>
      <c r="AN1337" s="18"/>
    </row>
    <row r="1338" spans="13:40" x14ac:dyDescent="0.3">
      <c r="M1338" s="17"/>
      <c r="N1338" s="18"/>
      <c r="O1338" s="18"/>
      <c r="P1338" s="152"/>
      <c r="Q1338" s="152"/>
      <c r="R1338" s="152"/>
      <c r="S1338" s="152"/>
      <c r="T1338" s="152"/>
      <c r="U1338" s="152"/>
      <c r="V1338" s="152"/>
      <c r="W1338" s="152"/>
      <c r="AN1338" s="18"/>
    </row>
    <row r="1339" spans="13:40" x14ac:dyDescent="0.3">
      <c r="M1339" s="17"/>
      <c r="N1339" s="18"/>
      <c r="O1339" s="18"/>
      <c r="P1339" s="152"/>
      <c r="Q1339" s="152"/>
      <c r="R1339" s="152"/>
      <c r="S1339" s="152"/>
      <c r="T1339" s="152"/>
      <c r="U1339" s="152"/>
      <c r="V1339" s="152"/>
      <c r="W1339" s="152"/>
      <c r="AN1339" s="18"/>
    </row>
    <row r="1340" spans="13:40" x14ac:dyDescent="0.3">
      <c r="M1340" s="17"/>
      <c r="N1340" s="18"/>
      <c r="O1340" s="18"/>
      <c r="P1340" s="152"/>
      <c r="Q1340" s="152"/>
      <c r="R1340" s="152"/>
      <c r="S1340" s="152"/>
      <c r="T1340" s="152"/>
      <c r="U1340" s="152"/>
      <c r="V1340" s="152"/>
      <c r="W1340" s="152"/>
      <c r="AN1340" s="18"/>
    </row>
    <row r="1341" spans="13:40" x14ac:dyDescent="0.3">
      <c r="M1341" s="17"/>
      <c r="N1341" s="18"/>
      <c r="O1341" s="18"/>
      <c r="P1341" s="152"/>
      <c r="Q1341" s="152"/>
      <c r="R1341" s="152"/>
      <c r="S1341" s="152"/>
      <c r="T1341" s="152"/>
      <c r="U1341" s="152"/>
      <c r="V1341" s="152"/>
      <c r="W1341" s="152"/>
      <c r="AN1341" s="18"/>
    </row>
    <row r="1342" spans="13:40" x14ac:dyDescent="0.3">
      <c r="M1342" s="17"/>
      <c r="N1342" s="18"/>
      <c r="O1342" s="18"/>
      <c r="P1342" s="152"/>
      <c r="Q1342" s="152"/>
      <c r="R1342" s="152"/>
      <c r="S1342" s="152"/>
      <c r="T1342" s="152"/>
      <c r="U1342" s="152"/>
      <c r="V1342" s="152"/>
      <c r="W1342" s="152"/>
      <c r="AN1342" s="18"/>
    </row>
    <row r="1343" spans="13:40" x14ac:dyDescent="0.3">
      <c r="M1343" s="17"/>
      <c r="N1343" s="18"/>
      <c r="O1343" s="18"/>
      <c r="P1343" s="152"/>
      <c r="Q1343" s="152"/>
      <c r="R1343" s="152"/>
      <c r="S1343" s="152"/>
      <c r="T1343" s="152"/>
      <c r="U1343" s="152"/>
      <c r="V1343" s="152"/>
      <c r="W1343" s="152"/>
      <c r="AN1343" s="18"/>
    </row>
    <row r="1344" spans="13:40" x14ac:dyDescent="0.3">
      <c r="M1344" s="17"/>
      <c r="N1344" s="18"/>
      <c r="O1344" s="18"/>
      <c r="P1344" s="152"/>
      <c r="Q1344" s="152"/>
      <c r="R1344" s="152"/>
      <c r="S1344" s="152"/>
      <c r="T1344" s="152"/>
      <c r="U1344" s="152"/>
      <c r="V1344" s="152"/>
      <c r="W1344" s="152"/>
      <c r="AN1344" s="18"/>
    </row>
    <row r="1345" spans="13:40" x14ac:dyDescent="0.3">
      <c r="M1345" s="17"/>
      <c r="N1345" s="18"/>
      <c r="O1345" s="18"/>
      <c r="P1345" s="152"/>
      <c r="Q1345" s="152"/>
      <c r="R1345" s="152"/>
      <c r="S1345" s="152"/>
      <c r="T1345" s="152"/>
      <c r="U1345" s="152"/>
      <c r="V1345" s="152"/>
      <c r="W1345" s="152"/>
      <c r="AN1345" s="18"/>
    </row>
    <row r="1346" spans="13:40" x14ac:dyDescent="0.3">
      <c r="M1346" s="17"/>
      <c r="N1346" s="18"/>
      <c r="O1346" s="18"/>
      <c r="P1346" s="152"/>
      <c r="Q1346" s="152"/>
      <c r="R1346" s="152"/>
      <c r="S1346" s="152"/>
      <c r="T1346" s="152"/>
      <c r="U1346" s="152"/>
      <c r="V1346" s="152"/>
      <c r="W1346" s="152"/>
      <c r="AN1346" s="18"/>
    </row>
    <row r="1347" spans="13:40" x14ac:dyDescent="0.3">
      <c r="M1347" s="17"/>
      <c r="N1347" s="18"/>
      <c r="O1347" s="18"/>
      <c r="P1347" s="152"/>
      <c r="Q1347" s="152"/>
      <c r="R1347" s="152"/>
      <c r="S1347" s="152"/>
      <c r="T1347" s="152"/>
      <c r="U1347" s="152"/>
      <c r="V1347" s="152"/>
      <c r="W1347" s="152"/>
      <c r="AN1347" s="18"/>
    </row>
    <row r="1348" spans="13:40" x14ac:dyDescent="0.3">
      <c r="M1348" s="17"/>
      <c r="N1348" s="18"/>
      <c r="O1348" s="18"/>
      <c r="P1348" s="152"/>
      <c r="Q1348" s="152"/>
      <c r="R1348" s="152"/>
      <c r="S1348" s="152"/>
      <c r="T1348" s="152"/>
      <c r="U1348" s="152"/>
      <c r="V1348" s="152"/>
      <c r="W1348" s="152"/>
      <c r="AN1348" s="18"/>
    </row>
    <row r="1349" spans="13:40" x14ac:dyDescent="0.3">
      <c r="M1349" s="17"/>
      <c r="N1349" s="18"/>
      <c r="O1349" s="18"/>
      <c r="P1349" s="152"/>
      <c r="Q1349" s="152"/>
      <c r="R1349" s="152"/>
      <c r="S1349" s="152"/>
      <c r="T1349" s="152"/>
      <c r="U1349" s="152"/>
      <c r="V1349" s="152"/>
      <c r="W1349" s="152"/>
      <c r="AN1349" s="18"/>
    </row>
    <row r="1350" spans="13:40" x14ac:dyDescent="0.3">
      <c r="M1350" s="17"/>
      <c r="N1350" s="18"/>
      <c r="O1350" s="18"/>
      <c r="P1350" s="152"/>
      <c r="Q1350" s="152"/>
      <c r="R1350" s="152"/>
      <c r="S1350" s="152"/>
      <c r="T1350" s="152"/>
      <c r="U1350" s="152"/>
      <c r="V1350" s="152"/>
      <c r="W1350" s="152"/>
      <c r="AN1350" s="18"/>
    </row>
    <row r="1351" spans="13:40" x14ac:dyDescent="0.3">
      <c r="M1351" s="17"/>
      <c r="N1351" s="18"/>
      <c r="O1351" s="18"/>
      <c r="P1351" s="152"/>
      <c r="Q1351" s="152"/>
      <c r="R1351" s="152"/>
      <c r="S1351" s="152"/>
      <c r="T1351" s="152"/>
      <c r="U1351" s="152"/>
      <c r="V1351" s="152"/>
      <c r="W1351" s="152"/>
      <c r="AN1351" s="18"/>
    </row>
    <row r="1352" spans="13:40" x14ac:dyDescent="0.3">
      <c r="M1352" s="17"/>
      <c r="N1352" s="18"/>
      <c r="O1352" s="18"/>
      <c r="P1352" s="152"/>
      <c r="Q1352" s="152"/>
      <c r="R1352" s="152"/>
      <c r="S1352" s="152"/>
      <c r="T1352" s="152"/>
      <c r="U1352" s="152"/>
      <c r="V1352" s="152"/>
      <c r="W1352" s="152"/>
      <c r="AN1352" s="18"/>
    </row>
    <row r="1353" spans="13:40" x14ac:dyDescent="0.3">
      <c r="M1353" s="17"/>
      <c r="N1353" s="18"/>
      <c r="O1353" s="18"/>
      <c r="P1353" s="152"/>
      <c r="Q1353" s="152"/>
      <c r="R1353" s="152"/>
      <c r="S1353" s="152"/>
      <c r="T1353" s="152"/>
      <c r="U1353" s="152"/>
      <c r="V1353" s="152"/>
      <c r="W1353" s="152"/>
      <c r="AN1353" s="18"/>
    </row>
    <row r="1354" spans="13:40" x14ac:dyDescent="0.3">
      <c r="M1354" s="17"/>
      <c r="N1354" s="18"/>
      <c r="O1354" s="18"/>
      <c r="P1354" s="152"/>
      <c r="Q1354" s="152"/>
      <c r="R1354" s="152"/>
      <c r="S1354" s="152"/>
      <c r="T1354" s="152"/>
      <c r="U1354" s="152"/>
      <c r="V1354" s="152"/>
      <c r="W1354" s="152"/>
      <c r="AN1354" s="18"/>
    </row>
    <row r="1355" spans="13:40" x14ac:dyDescent="0.3">
      <c r="M1355" s="17"/>
      <c r="N1355" s="18"/>
      <c r="O1355" s="18"/>
      <c r="P1355" s="152"/>
      <c r="Q1355" s="152"/>
      <c r="R1355" s="152"/>
      <c r="S1355" s="152"/>
      <c r="T1355" s="152"/>
      <c r="U1355" s="152"/>
      <c r="V1355" s="152"/>
      <c r="W1355" s="152"/>
      <c r="AN1355" s="18"/>
    </row>
    <row r="1356" spans="13:40" x14ac:dyDescent="0.3">
      <c r="M1356" s="17"/>
      <c r="N1356" s="18"/>
      <c r="O1356" s="18"/>
      <c r="P1356" s="152"/>
      <c r="Q1356" s="152"/>
      <c r="R1356" s="152"/>
      <c r="S1356" s="152"/>
      <c r="T1356" s="152"/>
      <c r="U1356" s="152"/>
      <c r="V1356" s="152"/>
      <c r="W1356" s="152"/>
      <c r="AN1356" s="18"/>
    </row>
    <row r="1357" spans="13:40" x14ac:dyDescent="0.3">
      <c r="M1357" s="17"/>
      <c r="N1357" s="18"/>
      <c r="O1357" s="18"/>
      <c r="P1357" s="152"/>
      <c r="Q1357" s="152"/>
      <c r="R1357" s="152"/>
      <c r="S1357" s="152"/>
      <c r="T1357" s="152"/>
      <c r="U1357" s="152"/>
      <c r="V1357" s="152"/>
      <c r="W1357" s="152"/>
      <c r="AN1357" s="18"/>
    </row>
    <row r="1358" spans="13:40" x14ac:dyDescent="0.3">
      <c r="M1358" s="17"/>
      <c r="N1358" s="18"/>
      <c r="O1358" s="18"/>
      <c r="P1358" s="152"/>
      <c r="Q1358" s="152"/>
      <c r="R1358" s="152"/>
      <c r="S1358" s="152"/>
      <c r="T1358" s="152"/>
      <c r="U1358" s="152"/>
      <c r="V1358" s="152"/>
      <c r="W1358" s="152"/>
      <c r="AN1358" s="18"/>
    </row>
    <row r="1359" spans="13:40" x14ac:dyDescent="0.3">
      <c r="M1359" s="17"/>
      <c r="N1359" s="18"/>
      <c r="O1359" s="18"/>
      <c r="P1359" s="152"/>
      <c r="Q1359" s="152"/>
      <c r="R1359" s="152"/>
      <c r="S1359" s="152"/>
      <c r="T1359" s="152"/>
      <c r="U1359" s="152"/>
      <c r="V1359" s="152"/>
      <c r="W1359" s="152"/>
      <c r="AN1359" s="18"/>
    </row>
    <row r="1360" spans="13:40" x14ac:dyDescent="0.3">
      <c r="M1360" s="17"/>
      <c r="N1360" s="18"/>
      <c r="O1360" s="18"/>
      <c r="P1360" s="152"/>
      <c r="Q1360" s="152"/>
      <c r="R1360" s="152"/>
      <c r="S1360" s="152"/>
      <c r="T1360" s="152"/>
      <c r="U1360" s="152"/>
      <c r="V1360" s="152"/>
      <c r="W1360" s="152"/>
      <c r="AN1360" s="18"/>
    </row>
    <row r="1361" spans="13:40" x14ac:dyDescent="0.3">
      <c r="M1361" s="17"/>
      <c r="N1361" s="18"/>
      <c r="O1361" s="18"/>
      <c r="P1361" s="152"/>
      <c r="Q1361" s="152"/>
      <c r="R1361" s="152"/>
      <c r="S1361" s="152"/>
      <c r="T1361" s="152"/>
      <c r="U1361" s="152"/>
      <c r="V1361" s="152"/>
      <c r="W1361" s="152"/>
      <c r="AN1361" s="18"/>
    </row>
    <row r="1362" spans="13:40" x14ac:dyDescent="0.3">
      <c r="M1362" s="17"/>
      <c r="N1362" s="18"/>
      <c r="O1362" s="18"/>
      <c r="P1362" s="152"/>
      <c r="Q1362" s="152"/>
      <c r="R1362" s="152"/>
      <c r="S1362" s="152"/>
      <c r="T1362" s="152"/>
      <c r="U1362" s="152"/>
      <c r="V1362" s="152"/>
      <c r="W1362" s="152"/>
      <c r="AN1362" s="18"/>
    </row>
    <row r="1363" spans="13:40" x14ac:dyDescent="0.3">
      <c r="M1363" s="17"/>
      <c r="N1363" s="18"/>
      <c r="O1363" s="18"/>
      <c r="P1363" s="152"/>
      <c r="Q1363" s="152"/>
      <c r="R1363" s="152"/>
      <c r="S1363" s="152"/>
      <c r="T1363" s="152"/>
      <c r="U1363" s="152"/>
      <c r="V1363" s="152"/>
      <c r="W1363" s="152"/>
      <c r="AN1363" s="18"/>
    </row>
    <row r="1364" spans="13:40" x14ac:dyDescent="0.3">
      <c r="M1364" s="17"/>
      <c r="N1364" s="18"/>
      <c r="O1364" s="18"/>
      <c r="P1364" s="152"/>
      <c r="Q1364" s="152"/>
      <c r="R1364" s="152"/>
      <c r="S1364" s="152"/>
      <c r="T1364" s="152"/>
      <c r="U1364" s="152"/>
      <c r="V1364" s="152"/>
      <c r="W1364" s="152"/>
      <c r="AN1364" s="18"/>
    </row>
    <row r="1365" spans="13:40" x14ac:dyDescent="0.3">
      <c r="M1365" s="17"/>
      <c r="N1365" s="18"/>
      <c r="O1365" s="18"/>
      <c r="P1365" s="152"/>
      <c r="Q1365" s="152"/>
      <c r="R1365" s="152"/>
      <c r="S1365" s="152"/>
      <c r="T1365" s="152"/>
      <c r="U1365" s="152"/>
      <c r="V1365" s="152"/>
      <c r="W1365" s="152"/>
      <c r="AN1365" s="18"/>
    </row>
    <row r="1366" spans="13:40" x14ac:dyDescent="0.3">
      <c r="M1366" s="17"/>
      <c r="N1366" s="18"/>
      <c r="O1366" s="18"/>
      <c r="P1366" s="152"/>
      <c r="Q1366" s="152"/>
      <c r="R1366" s="152"/>
      <c r="S1366" s="152"/>
      <c r="T1366" s="152"/>
      <c r="U1366" s="152"/>
      <c r="V1366" s="152"/>
      <c r="W1366" s="152"/>
      <c r="AN1366" s="18"/>
    </row>
    <row r="1367" spans="13:40" x14ac:dyDescent="0.3">
      <c r="M1367" s="17"/>
      <c r="N1367" s="18"/>
      <c r="O1367" s="18"/>
      <c r="P1367" s="152"/>
      <c r="Q1367" s="152"/>
      <c r="R1367" s="152"/>
      <c r="S1367" s="152"/>
      <c r="T1367" s="152"/>
      <c r="U1367" s="152"/>
      <c r="V1367" s="152"/>
      <c r="W1367" s="152"/>
      <c r="AN1367" s="18"/>
    </row>
    <row r="1368" spans="13:40" x14ac:dyDescent="0.3">
      <c r="M1368" s="17"/>
      <c r="N1368" s="18"/>
      <c r="O1368" s="18"/>
      <c r="P1368" s="152"/>
      <c r="Q1368" s="152"/>
      <c r="R1368" s="152"/>
      <c r="S1368" s="152"/>
      <c r="T1368" s="152"/>
      <c r="U1368" s="152"/>
      <c r="V1368" s="152"/>
      <c r="W1368" s="152"/>
      <c r="AN1368" s="18"/>
    </row>
    <row r="1369" spans="13:40" x14ac:dyDescent="0.3">
      <c r="M1369" s="17"/>
      <c r="N1369" s="18"/>
      <c r="O1369" s="18"/>
      <c r="P1369" s="152"/>
      <c r="Q1369" s="152"/>
      <c r="R1369" s="152"/>
      <c r="S1369" s="152"/>
      <c r="T1369" s="152"/>
      <c r="U1369" s="152"/>
      <c r="V1369" s="152"/>
      <c r="W1369" s="152"/>
      <c r="AN1369" s="18"/>
    </row>
    <row r="1370" spans="13:40" x14ac:dyDescent="0.3">
      <c r="M1370" s="17"/>
      <c r="N1370" s="18"/>
      <c r="O1370" s="18"/>
      <c r="P1370" s="152"/>
      <c r="Q1370" s="152"/>
      <c r="R1370" s="152"/>
      <c r="S1370" s="152"/>
      <c r="T1370" s="152"/>
      <c r="U1370" s="152"/>
      <c r="V1370" s="152"/>
      <c r="W1370" s="152"/>
      <c r="AN1370" s="18"/>
    </row>
    <row r="1371" spans="13:40" x14ac:dyDescent="0.3">
      <c r="M1371" s="17"/>
      <c r="N1371" s="18"/>
      <c r="O1371" s="18"/>
      <c r="P1371" s="152"/>
      <c r="Q1371" s="152"/>
      <c r="R1371" s="152"/>
      <c r="S1371" s="152"/>
      <c r="T1371" s="152"/>
      <c r="U1371" s="152"/>
      <c r="V1371" s="152"/>
      <c r="W1371" s="152"/>
      <c r="AN1371" s="18"/>
    </row>
    <row r="1372" spans="13:40" x14ac:dyDescent="0.3">
      <c r="M1372" s="17"/>
      <c r="N1372" s="18"/>
      <c r="O1372" s="18"/>
      <c r="P1372" s="152"/>
      <c r="Q1372" s="152"/>
      <c r="R1372" s="152"/>
      <c r="S1372" s="152"/>
      <c r="T1372" s="152"/>
      <c r="U1372" s="152"/>
      <c r="V1372" s="152"/>
      <c r="W1372" s="152"/>
      <c r="AN1372" s="18"/>
    </row>
    <row r="1373" spans="13:40" x14ac:dyDescent="0.3">
      <c r="M1373" s="17"/>
      <c r="N1373" s="18"/>
      <c r="O1373" s="18"/>
      <c r="P1373" s="152"/>
      <c r="Q1373" s="152"/>
      <c r="R1373" s="152"/>
      <c r="S1373" s="152"/>
      <c r="T1373" s="152"/>
      <c r="U1373" s="152"/>
      <c r="V1373" s="152"/>
      <c r="W1373" s="152"/>
      <c r="AN1373" s="18"/>
    </row>
    <row r="1374" spans="13:40" x14ac:dyDescent="0.3">
      <c r="M1374" s="17"/>
      <c r="N1374" s="18"/>
      <c r="O1374" s="18"/>
      <c r="P1374" s="152"/>
      <c r="Q1374" s="152"/>
      <c r="R1374" s="152"/>
      <c r="S1374" s="152"/>
      <c r="T1374" s="152"/>
      <c r="U1374" s="152"/>
      <c r="V1374" s="152"/>
      <c r="W1374" s="152"/>
      <c r="AN1374" s="18"/>
    </row>
    <row r="1375" spans="13:40" x14ac:dyDescent="0.3">
      <c r="M1375" s="17"/>
      <c r="N1375" s="18"/>
      <c r="O1375" s="18"/>
      <c r="P1375" s="152"/>
      <c r="Q1375" s="152"/>
      <c r="R1375" s="152"/>
      <c r="S1375" s="152"/>
      <c r="T1375" s="152"/>
      <c r="U1375" s="152"/>
      <c r="V1375" s="152"/>
      <c r="W1375" s="152"/>
      <c r="AN1375" s="18"/>
    </row>
    <row r="1376" spans="13:40" x14ac:dyDescent="0.3">
      <c r="M1376" s="17"/>
      <c r="N1376" s="18"/>
      <c r="O1376" s="18"/>
      <c r="P1376" s="152"/>
      <c r="Q1376" s="152"/>
      <c r="R1376" s="152"/>
      <c r="S1376" s="152"/>
      <c r="T1376" s="152"/>
      <c r="U1376" s="152"/>
      <c r="V1376" s="152"/>
      <c r="W1376" s="152"/>
      <c r="AN1376" s="18"/>
    </row>
    <row r="1377" spans="13:40" x14ac:dyDescent="0.3">
      <c r="M1377" s="17"/>
      <c r="N1377" s="18"/>
      <c r="O1377" s="18"/>
      <c r="P1377" s="152"/>
      <c r="Q1377" s="152"/>
      <c r="R1377" s="152"/>
      <c r="S1377" s="152"/>
      <c r="T1377" s="152"/>
      <c r="U1377" s="152"/>
      <c r="V1377" s="152"/>
      <c r="W1377" s="152"/>
      <c r="AN1377" s="18"/>
    </row>
    <row r="1378" spans="13:40" x14ac:dyDescent="0.3">
      <c r="M1378" s="17"/>
      <c r="N1378" s="18"/>
      <c r="O1378" s="18"/>
      <c r="P1378" s="152"/>
      <c r="Q1378" s="152"/>
      <c r="R1378" s="152"/>
      <c r="S1378" s="152"/>
      <c r="T1378" s="152"/>
      <c r="U1378" s="152"/>
      <c r="V1378" s="152"/>
      <c r="W1378" s="152"/>
      <c r="AN1378" s="18"/>
    </row>
    <row r="1379" spans="13:40" x14ac:dyDescent="0.3">
      <c r="M1379" s="17"/>
      <c r="N1379" s="18"/>
      <c r="O1379" s="18"/>
      <c r="P1379" s="152"/>
      <c r="Q1379" s="152"/>
      <c r="R1379" s="152"/>
      <c r="S1379" s="152"/>
      <c r="T1379" s="152"/>
      <c r="U1379" s="152"/>
      <c r="V1379" s="152"/>
      <c r="W1379" s="152"/>
      <c r="AN1379" s="18"/>
    </row>
    <row r="1380" spans="13:40" x14ac:dyDescent="0.3">
      <c r="M1380" s="17"/>
      <c r="N1380" s="18"/>
      <c r="O1380" s="18"/>
      <c r="P1380" s="152"/>
      <c r="Q1380" s="152"/>
      <c r="R1380" s="152"/>
      <c r="S1380" s="152"/>
      <c r="T1380" s="152"/>
      <c r="U1380" s="152"/>
      <c r="V1380" s="152"/>
      <c r="W1380" s="152"/>
      <c r="AN1380" s="18"/>
    </row>
    <row r="1381" spans="13:40" x14ac:dyDescent="0.3">
      <c r="M1381" s="17"/>
      <c r="N1381" s="18"/>
      <c r="O1381" s="18"/>
      <c r="P1381" s="152"/>
      <c r="Q1381" s="152"/>
      <c r="R1381" s="152"/>
      <c r="S1381" s="152"/>
      <c r="T1381" s="152"/>
      <c r="U1381" s="152"/>
      <c r="V1381" s="152"/>
      <c r="W1381" s="152"/>
      <c r="AN1381" s="18"/>
    </row>
    <row r="1382" spans="13:40" x14ac:dyDescent="0.3">
      <c r="M1382" s="17"/>
      <c r="N1382" s="18"/>
      <c r="O1382" s="18"/>
      <c r="P1382" s="152"/>
      <c r="Q1382" s="152"/>
      <c r="R1382" s="152"/>
      <c r="S1382" s="152"/>
      <c r="T1382" s="152"/>
      <c r="U1382" s="152"/>
      <c r="V1382" s="152"/>
      <c r="W1382" s="152"/>
      <c r="AN1382" s="18"/>
    </row>
    <row r="1383" spans="13:40" x14ac:dyDescent="0.3">
      <c r="M1383" s="17"/>
      <c r="N1383" s="18"/>
      <c r="O1383" s="18"/>
      <c r="P1383" s="152"/>
      <c r="Q1383" s="152"/>
      <c r="R1383" s="152"/>
      <c r="S1383" s="152"/>
      <c r="T1383" s="152"/>
      <c r="U1383" s="152"/>
      <c r="V1383" s="152"/>
      <c r="W1383" s="152"/>
      <c r="AN1383" s="18"/>
    </row>
    <row r="1384" spans="13:40" x14ac:dyDescent="0.3">
      <c r="M1384" s="17"/>
      <c r="N1384" s="18"/>
      <c r="O1384" s="18"/>
      <c r="P1384" s="152"/>
      <c r="Q1384" s="152"/>
      <c r="R1384" s="152"/>
      <c r="S1384" s="152"/>
      <c r="T1384" s="152"/>
      <c r="U1384" s="152"/>
      <c r="V1384" s="152"/>
      <c r="W1384" s="152"/>
      <c r="AN1384" s="18"/>
    </row>
    <row r="1385" spans="13:40" x14ac:dyDescent="0.3">
      <c r="M1385" s="17"/>
      <c r="N1385" s="18"/>
      <c r="O1385" s="18"/>
      <c r="P1385" s="152"/>
      <c r="Q1385" s="152"/>
      <c r="R1385" s="152"/>
      <c r="S1385" s="152"/>
      <c r="T1385" s="152"/>
      <c r="U1385" s="152"/>
      <c r="V1385" s="152"/>
      <c r="W1385" s="152"/>
      <c r="AN1385" s="18"/>
    </row>
    <row r="1386" spans="13:40" x14ac:dyDescent="0.3">
      <c r="M1386" s="17"/>
      <c r="N1386" s="18"/>
      <c r="O1386" s="18"/>
      <c r="P1386" s="152"/>
      <c r="Q1386" s="152"/>
      <c r="R1386" s="152"/>
      <c r="S1386" s="152"/>
      <c r="T1386" s="152"/>
      <c r="U1386" s="152"/>
      <c r="V1386" s="152"/>
      <c r="W1386" s="152"/>
      <c r="AN1386" s="18"/>
    </row>
    <row r="1387" spans="13:40" x14ac:dyDescent="0.3">
      <c r="M1387" s="17"/>
      <c r="N1387" s="18"/>
      <c r="O1387" s="18"/>
      <c r="P1387" s="152"/>
      <c r="Q1387" s="152"/>
      <c r="R1387" s="152"/>
      <c r="S1387" s="152"/>
      <c r="T1387" s="152"/>
      <c r="U1387" s="152"/>
      <c r="V1387" s="152"/>
      <c r="W1387" s="152"/>
      <c r="AN1387" s="18"/>
    </row>
    <row r="1388" spans="13:40" x14ac:dyDescent="0.3">
      <c r="M1388" s="17"/>
      <c r="N1388" s="18"/>
      <c r="O1388" s="18"/>
      <c r="P1388" s="152"/>
      <c r="Q1388" s="152"/>
      <c r="R1388" s="152"/>
      <c r="S1388" s="152"/>
      <c r="T1388" s="152"/>
      <c r="U1388" s="152"/>
      <c r="V1388" s="152"/>
      <c r="W1388" s="152"/>
      <c r="AN1388" s="18"/>
    </row>
    <row r="1389" spans="13:40" x14ac:dyDescent="0.3">
      <c r="M1389" s="17"/>
      <c r="N1389" s="18"/>
      <c r="O1389" s="18"/>
      <c r="P1389" s="152"/>
      <c r="Q1389" s="152"/>
      <c r="R1389" s="152"/>
      <c r="S1389" s="152"/>
      <c r="T1389" s="152"/>
      <c r="U1389" s="152"/>
      <c r="V1389" s="152"/>
      <c r="W1389" s="152"/>
      <c r="AN1389" s="18"/>
    </row>
    <row r="1390" spans="13:40" x14ac:dyDescent="0.3">
      <c r="M1390" s="17"/>
      <c r="N1390" s="18"/>
      <c r="O1390" s="18"/>
      <c r="P1390" s="152"/>
      <c r="Q1390" s="152"/>
      <c r="R1390" s="152"/>
      <c r="S1390" s="152"/>
      <c r="T1390" s="152"/>
      <c r="U1390" s="152"/>
      <c r="V1390" s="152"/>
      <c r="W1390" s="152"/>
      <c r="AN1390" s="18"/>
    </row>
    <row r="1391" spans="13:40" x14ac:dyDescent="0.3">
      <c r="M1391" s="17"/>
      <c r="N1391" s="18"/>
      <c r="O1391" s="18"/>
      <c r="P1391" s="152"/>
      <c r="Q1391" s="152"/>
      <c r="R1391" s="152"/>
      <c r="S1391" s="152"/>
      <c r="T1391" s="152"/>
      <c r="U1391" s="152"/>
      <c r="V1391" s="152"/>
      <c r="W1391" s="152"/>
      <c r="AN1391" s="18"/>
    </row>
    <row r="1392" spans="13:40" x14ac:dyDescent="0.3">
      <c r="M1392" s="17"/>
      <c r="N1392" s="18"/>
      <c r="O1392" s="18"/>
      <c r="P1392" s="152"/>
      <c r="Q1392" s="152"/>
      <c r="R1392" s="152"/>
      <c r="S1392" s="152"/>
      <c r="T1392" s="152"/>
      <c r="U1392" s="152"/>
      <c r="V1392" s="152"/>
      <c r="W1392" s="152"/>
      <c r="AN1392" s="18"/>
    </row>
    <row r="1393" spans="13:40" x14ac:dyDescent="0.3">
      <c r="M1393" s="17"/>
      <c r="N1393" s="18"/>
      <c r="O1393" s="18"/>
      <c r="P1393" s="152"/>
      <c r="Q1393" s="152"/>
      <c r="R1393" s="152"/>
      <c r="S1393" s="152"/>
      <c r="T1393" s="152"/>
      <c r="U1393" s="152"/>
      <c r="V1393" s="152"/>
      <c r="W1393" s="152"/>
      <c r="AN1393" s="18"/>
    </row>
    <row r="1394" spans="13:40" x14ac:dyDescent="0.3">
      <c r="M1394" s="17"/>
      <c r="N1394" s="18"/>
      <c r="O1394" s="18"/>
      <c r="P1394" s="152"/>
      <c r="Q1394" s="152"/>
      <c r="R1394" s="152"/>
      <c r="S1394" s="152"/>
      <c r="T1394" s="152"/>
      <c r="U1394" s="152"/>
      <c r="V1394" s="152"/>
      <c r="W1394" s="152"/>
      <c r="AN1394" s="18"/>
    </row>
    <row r="1395" spans="13:40" x14ac:dyDescent="0.3">
      <c r="M1395" s="17"/>
      <c r="N1395" s="18"/>
      <c r="O1395" s="18"/>
      <c r="P1395" s="152"/>
      <c r="Q1395" s="152"/>
      <c r="R1395" s="152"/>
      <c r="S1395" s="152"/>
      <c r="T1395" s="152"/>
      <c r="U1395" s="152"/>
      <c r="V1395" s="152"/>
      <c r="W1395" s="152"/>
      <c r="AN1395" s="18"/>
    </row>
    <row r="1396" spans="13:40" x14ac:dyDescent="0.3">
      <c r="M1396" s="17"/>
      <c r="N1396" s="18"/>
      <c r="O1396" s="18"/>
      <c r="P1396" s="152"/>
      <c r="Q1396" s="152"/>
      <c r="R1396" s="152"/>
      <c r="S1396" s="152"/>
      <c r="T1396" s="152"/>
      <c r="U1396" s="152"/>
      <c r="V1396" s="152"/>
      <c r="W1396" s="152"/>
      <c r="AN1396" s="18"/>
    </row>
    <row r="1397" spans="13:40" x14ac:dyDescent="0.3">
      <c r="M1397" s="17"/>
      <c r="N1397" s="18"/>
      <c r="O1397" s="18"/>
      <c r="P1397" s="152"/>
      <c r="Q1397" s="152"/>
      <c r="R1397" s="152"/>
      <c r="S1397" s="152"/>
      <c r="T1397" s="152"/>
      <c r="U1397" s="152"/>
      <c r="V1397" s="152"/>
      <c r="W1397" s="152"/>
      <c r="AN1397" s="18"/>
    </row>
    <row r="1398" spans="13:40" x14ac:dyDescent="0.3">
      <c r="M1398" s="17"/>
      <c r="N1398" s="18"/>
      <c r="O1398" s="18"/>
      <c r="P1398" s="152"/>
      <c r="Q1398" s="152"/>
      <c r="R1398" s="152"/>
      <c r="S1398" s="152"/>
      <c r="T1398" s="152"/>
      <c r="U1398" s="152"/>
      <c r="V1398" s="152"/>
      <c r="W1398" s="152"/>
      <c r="AN1398" s="18"/>
    </row>
    <row r="1399" spans="13:40" x14ac:dyDescent="0.3">
      <c r="M1399" s="17"/>
      <c r="N1399" s="18"/>
      <c r="O1399" s="18"/>
      <c r="P1399" s="152"/>
      <c r="Q1399" s="152"/>
      <c r="R1399" s="152"/>
      <c r="S1399" s="152"/>
      <c r="T1399" s="152"/>
      <c r="U1399" s="152"/>
      <c r="V1399" s="152"/>
      <c r="W1399" s="152"/>
      <c r="AN1399" s="18"/>
    </row>
    <row r="1400" spans="13:40" x14ac:dyDescent="0.3">
      <c r="M1400" s="17"/>
      <c r="N1400" s="18"/>
      <c r="O1400" s="18"/>
      <c r="P1400" s="152"/>
      <c r="Q1400" s="152"/>
      <c r="R1400" s="152"/>
      <c r="S1400" s="152"/>
      <c r="T1400" s="152"/>
      <c r="U1400" s="152"/>
      <c r="V1400" s="152"/>
      <c r="W1400" s="152"/>
      <c r="AN1400" s="18"/>
    </row>
    <row r="1401" spans="13:40" x14ac:dyDescent="0.3">
      <c r="M1401" s="17"/>
      <c r="N1401" s="18"/>
      <c r="O1401" s="18"/>
      <c r="P1401" s="152"/>
      <c r="Q1401" s="152"/>
      <c r="R1401" s="152"/>
      <c r="S1401" s="152"/>
      <c r="T1401" s="152"/>
      <c r="U1401" s="152"/>
      <c r="V1401" s="152"/>
      <c r="W1401" s="152"/>
      <c r="AN1401" s="18"/>
    </row>
    <row r="1402" spans="13:40" x14ac:dyDescent="0.3">
      <c r="M1402" s="17"/>
      <c r="N1402" s="18"/>
      <c r="O1402" s="18"/>
      <c r="P1402" s="152"/>
      <c r="Q1402" s="152"/>
      <c r="R1402" s="152"/>
      <c r="S1402" s="152"/>
      <c r="T1402" s="152"/>
      <c r="U1402" s="152"/>
      <c r="V1402" s="152"/>
      <c r="W1402" s="152"/>
      <c r="AN1402" s="18"/>
    </row>
    <row r="1403" spans="13:40" x14ac:dyDescent="0.3">
      <c r="M1403" s="17"/>
      <c r="N1403" s="18"/>
      <c r="O1403" s="18"/>
      <c r="P1403" s="152"/>
      <c r="Q1403" s="152"/>
      <c r="R1403" s="152"/>
      <c r="S1403" s="152"/>
      <c r="T1403" s="152"/>
      <c r="U1403" s="152"/>
      <c r="V1403" s="152"/>
      <c r="W1403" s="152"/>
      <c r="AN1403" s="18"/>
    </row>
    <row r="1404" spans="13:40" x14ac:dyDescent="0.3">
      <c r="M1404" s="17"/>
      <c r="N1404" s="18"/>
      <c r="O1404" s="18"/>
      <c r="P1404" s="152"/>
      <c r="Q1404" s="152"/>
      <c r="R1404" s="152"/>
      <c r="S1404" s="152"/>
      <c r="T1404" s="152"/>
      <c r="U1404" s="152"/>
      <c r="V1404" s="152"/>
      <c r="W1404" s="152"/>
      <c r="AN1404" s="18"/>
    </row>
    <row r="1405" spans="13:40" x14ac:dyDescent="0.3">
      <c r="M1405" s="17"/>
      <c r="N1405" s="18"/>
      <c r="O1405" s="18"/>
      <c r="P1405" s="152"/>
      <c r="Q1405" s="152"/>
      <c r="R1405" s="152"/>
      <c r="S1405" s="152"/>
      <c r="T1405" s="152"/>
      <c r="U1405" s="152"/>
      <c r="V1405" s="152"/>
      <c r="W1405" s="152"/>
      <c r="AN1405" s="18"/>
    </row>
    <row r="1406" spans="13:40" x14ac:dyDescent="0.3">
      <c r="M1406" s="17"/>
      <c r="N1406" s="18"/>
      <c r="O1406" s="18"/>
      <c r="P1406" s="152"/>
      <c r="Q1406" s="152"/>
      <c r="R1406" s="152"/>
      <c r="S1406" s="152"/>
      <c r="T1406" s="152"/>
      <c r="U1406" s="152"/>
      <c r="V1406" s="152"/>
      <c r="W1406" s="152"/>
      <c r="AN1406" s="18"/>
    </row>
    <row r="1407" spans="13:40" x14ac:dyDescent="0.3">
      <c r="M1407" s="17"/>
      <c r="N1407" s="18"/>
      <c r="O1407" s="18"/>
      <c r="P1407" s="152"/>
      <c r="Q1407" s="152"/>
      <c r="R1407" s="152"/>
      <c r="S1407" s="152"/>
      <c r="T1407" s="152"/>
      <c r="U1407" s="152"/>
      <c r="V1407" s="152"/>
      <c r="W1407" s="152"/>
      <c r="AN1407" s="18"/>
    </row>
    <row r="1408" spans="13:40" x14ac:dyDescent="0.3">
      <c r="M1408" s="17"/>
      <c r="N1408" s="18"/>
      <c r="O1408" s="18"/>
      <c r="P1408" s="152"/>
      <c r="Q1408" s="152"/>
      <c r="R1408" s="152"/>
      <c r="S1408" s="152"/>
      <c r="T1408" s="152"/>
      <c r="U1408" s="152"/>
      <c r="V1408" s="152"/>
      <c r="W1408" s="152"/>
      <c r="AN1408" s="18"/>
    </row>
    <row r="1409" spans="13:40" x14ac:dyDescent="0.3">
      <c r="M1409" s="17"/>
      <c r="N1409" s="18"/>
      <c r="O1409" s="18"/>
      <c r="P1409" s="152"/>
      <c r="Q1409" s="152"/>
      <c r="R1409" s="152"/>
      <c r="S1409" s="152"/>
      <c r="T1409" s="152"/>
      <c r="U1409" s="152"/>
      <c r="V1409" s="152"/>
      <c r="W1409" s="152"/>
      <c r="AN1409" s="18"/>
    </row>
    <row r="1410" spans="13:40" x14ac:dyDescent="0.3">
      <c r="M1410" s="17"/>
      <c r="N1410" s="18"/>
      <c r="O1410" s="18"/>
      <c r="P1410" s="152"/>
      <c r="Q1410" s="152"/>
      <c r="R1410" s="152"/>
      <c r="S1410" s="152"/>
      <c r="T1410" s="152"/>
      <c r="U1410" s="152"/>
      <c r="V1410" s="152"/>
      <c r="W1410" s="152"/>
      <c r="AN1410" s="18"/>
    </row>
    <row r="1411" spans="13:40" x14ac:dyDescent="0.3">
      <c r="M1411" s="17"/>
      <c r="N1411" s="18"/>
      <c r="O1411" s="18"/>
      <c r="P1411" s="152"/>
      <c r="Q1411" s="152"/>
      <c r="R1411" s="152"/>
      <c r="S1411" s="152"/>
      <c r="T1411" s="152"/>
      <c r="U1411" s="152"/>
      <c r="V1411" s="152"/>
      <c r="W1411" s="152"/>
      <c r="AN1411" s="18"/>
    </row>
    <row r="1412" spans="13:40" x14ac:dyDescent="0.3">
      <c r="M1412" s="17"/>
      <c r="N1412" s="18"/>
      <c r="O1412" s="18"/>
      <c r="P1412" s="152"/>
      <c r="Q1412" s="152"/>
      <c r="R1412" s="152"/>
      <c r="S1412" s="152"/>
      <c r="T1412" s="152"/>
      <c r="U1412" s="152"/>
      <c r="V1412" s="152"/>
      <c r="W1412" s="152"/>
      <c r="AN1412" s="18"/>
    </row>
    <row r="1413" spans="13:40" x14ac:dyDescent="0.3">
      <c r="M1413" s="17"/>
      <c r="N1413" s="18"/>
      <c r="O1413" s="18"/>
      <c r="P1413" s="152"/>
      <c r="Q1413" s="152"/>
      <c r="R1413" s="152"/>
      <c r="S1413" s="152"/>
      <c r="T1413" s="152"/>
      <c r="U1413" s="152"/>
      <c r="V1413" s="152"/>
      <c r="W1413" s="152"/>
      <c r="AN1413" s="18"/>
    </row>
    <row r="1414" spans="13:40" x14ac:dyDescent="0.3">
      <c r="M1414" s="17"/>
      <c r="N1414" s="18"/>
      <c r="O1414" s="18"/>
      <c r="P1414" s="152"/>
      <c r="Q1414" s="152"/>
      <c r="R1414" s="152"/>
      <c r="S1414" s="152"/>
      <c r="T1414" s="152"/>
      <c r="U1414" s="152"/>
      <c r="V1414" s="152"/>
      <c r="W1414" s="152"/>
      <c r="AN1414" s="18"/>
    </row>
    <row r="1415" spans="13:40" x14ac:dyDescent="0.3">
      <c r="M1415" s="17"/>
      <c r="N1415" s="18"/>
      <c r="O1415" s="18"/>
      <c r="P1415" s="152"/>
      <c r="Q1415" s="152"/>
      <c r="R1415" s="152"/>
      <c r="S1415" s="152"/>
      <c r="T1415" s="152"/>
      <c r="U1415" s="152"/>
      <c r="V1415" s="152"/>
      <c r="W1415" s="152"/>
      <c r="AN1415" s="18"/>
    </row>
    <row r="1416" spans="13:40" x14ac:dyDescent="0.3">
      <c r="M1416" s="17"/>
      <c r="N1416" s="18"/>
      <c r="O1416" s="18"/>
      <c r="P1416" s="152"/>
      <c r="Q1416" s="152"/>
      <c r="R1416" s="152"/>
      <c r="S1416" s="152"/>
      <c r="T1416" s="152"/>
      <c r="U1416" s="152"/>
      <c r="V1416" s="152"/>
      <c r="W1416" s="152"/>
      <c r="AN1416" s="18"/>
    </row>
    <row r="1417" spans="13:40" x14ac:dyDescent="0.3">
      <c r="M1417" s="17"/>
      <c r="N1417" s="18"/>
      <c r="O1417" s="18"/>
      <c r="P1417" s="152"/>
      <c r="Q1417" s="152"/>
      <c r="R1417" s="152"/>
      <c r="S1417" s="152"/>
      <c r="T1417" s="152"/>
      <c r="U1417" s="152"/>
      <c r="V1417" s="152"/>
      <c r="W1417" s="152"/>
      <c r="AN1417" s="18"/>
    </row>
    <row r="1418" spans="13:40" x14ac:dyDescent="0.3">
      <c r="M1418" s="17"/>
      <c r="N1418" s="18"/>
      <c r="O1418" s="18"/>
      <c r="P1418" s="152"/>
      <c r="Q1418" s="152"/>
      <c r="R1418" s="152"/>
      <c r="S1418" s="152"/>
      <c r="T1418" s="152"/>
      <c r="U1418" s="152"/>
      <c r="V1418" s="152"/>
      <c r="W1418" s="152"/>
      <c r="AN1418" s="18"/>
    </row>
    <row r="1419" spans="13:40" x14ac:dyDescent="0.3">
      <c r="M1419" s="17"/>
      <c r="N1419" s="18"/>
      <c r="O1419" s="18"/>
      <c r="P1419" s="152"/>
      <c r="Q1419" s="152"/>
      <c r="R1419" s="152"/>
      <c r="S1419" s="152"/>
      <c r="T1419" s="152"/>
      <c r="U1419" s="152"/>
      <c r="V1419" s="152"/>
      <c r="W1419" s="152"/>
      <c r="AN1419" s="18"/>
    </row>
    <row r="1420" spans="13:40" x14ac:dyDescent="0.3">
      <c r="M1420" s="17"/>
      <c r="N1420" s="18"/>
      <c r="O1420" s="18"/>
      <c r="P1420" s="152"/>
      <c r="Q1420" s="152"/>
      <c r="R1420" s="152"/>
      <c r="S1420" s="152"/>
      <c r="T1420" s="152"/>
      <c r="U1420" s="152"/>
      <c r="V1420" s="152"/>
      <c r="W1420" s="152"/>
      <c r="AN1420" s="18"/>
    </row>
    <row r="1421" spans="13:40" x14ac:dyDescent="0.3">
      <c r="M1421" s="17"/>
      <c r="N1421" s="18"/>
      <c r="O1421" s="18"/>
      <c r="P1421" s="152"/>
      <c r="Q1421" s="152"/>
      <c r="R1421" s="152"/>
      <c r="S1421" s="152"/>
      <c r="T1421" s="152"/>
      <c r="U1421" s="152"/>
      <c r="V1421" s="152"/>
      <c r="W1421" s="152"/>
      <c r="AN1421" s="18"/>
    </row>
    <row r="1422" spans="13:40" x14ac:dyDescent="0.3">
      <c r="M1422" s="17"/>
      <c r="N1422" s="18"/>
      <c r="O1422" s="18"/>
      <c r="P1422" s="152"/>
      <c r="Q1422" s="152"/>
      <c r="R1422" s="152"/>
      <c r="S1422" s="152"/>
      <c r="T1422" s="152"/>
      <c r="U1422" s="152"/>
      <c r="V1422" s="152"/>
      <c r="W1422" s="152"/>
      <c r="AN1422" s="18"/>
    </row>
    <row r="1423" spans="13:40" x14ac:dyDescent="0.3">
      <c r="M1423" s="17"/>
      <c r="N1423" s="18"/>
      <c r="O1423" s="18"/>
      <c r="P1423" s="152"/>
      <c r="Q1423" s="152"/>
      <c r="R1423" s="152"/>
      <c r="S1423" s="152"/>
      <c r="T1423" s="152"/>
      <c r="U1423" s="152"/>
      <c r="V1423" s="152"/>
      <c r="W1423" s="152"/>
      <c r="AN1423" s="18"/>
    </row>
    <row r="1424" spans="13:40" x14ac:dyDescent="0.3">
      <c r="M1424" s="17"/>
      <c r="N1424" s="18"/>
      <c r="O1424" s="18"/>
      <c r="P1424" s="152"/>
      <c r="Q1424" s="152"/>
      <c r="R1424" s="152"/>
      <c r="S1424" s="152"/>
      <c r="T1424" s="152"/>
      <c r="U1424" s="152"/>
      <c r="V1424" s="152"/>
      <c r="W1424" s="152"/>
      <c r="AN1424" s="18"/>
    </row>
    <row r="1425" spans="13:40" x14ac:dyDescent="0.3">
      <c r="M1425" s="17"/>
      <c r="N1425" s="18"/>
      <c r="O1425" s="18"/>
      <c r="P1425" s="152"/>
      <c r="Q1425" s="152"/>
      <c r="R1425" s="152"/>
      <c r="S1425" s="152"/>
      <c r="T1425" s="152"/>
      <c r="U1425" s="152"/>
      <c r="V1425" s="152"/>
      <c r="W1425" s="152"/>
      <c r="AN1425" s="18"/>
    </row>
    <row r="1426" spans="13:40" x14ac:dyDescent="0.3">
      <c r="M1426" s="17"/>
      <c r="N1426" s="18"/>
      <c r="O1426" s="18"/>
      <c r="P1426" s="152"/>
      <c r="Q1426" s="152"/>
      <c r="R1426" s="152"/>
      <c r="S1426" s="152"/>
      <c r="T1426" s="152"/>
      <c r="U1426" s="152"/>
      <c r="V1426" s="152"/>
      <c r="W1426" s="152"/>
      <c r="AN1426" s="18"/>
    </row>
    <row r="1427" spans="13:40" x14ac:dyDescent="0.3">
      <c r="M1427" s="17"/>
      <c r="N1427" s="18"/>
      <c r="O1427" s="18"/>
      <c r="P1427" s="152"/>
      <c r="Q1427" s="152"/>
      <c r="R1427" s="152"/>
      <c r="S1427" s="152"/>
      <c r="T1427" s="152"/>
      <c r="U1427" s="152"/>
      <c r="V1427" s="152"/>
      <c r="W1427" s="152"/>
      <c r="AN1427" s="18"/>
    </row>
    <row r="1428" spans="13:40" x14ac:dyDescent="0.3">
      <c r="M1428" s="17"/>
      <c r="N1428" s="18"/>
      <c r="O1428" s="18"/>
      <c r="P1428" s="152"/>
      <c r="Q1428" s="152"/>
      <c r="R1428" s="152"/>
      <c r="S1428" s="152"/>
      <c r="T1428" s="152"/>
      <c r="U1428" s="152"/>
      <c r="V1428" s="152"/>
      <c r="W1428" s="152"/>
      <c r="AN1428" s="18"/>
    </row>
    <row r="1429" spans="13:40" x14ac:dyDescent="0.3">
      <c r="M1429" s="17"/>
      <c r="N1429" s="18"/>
      <c r="O1429" s="18"/>
      <c r="P1429" s="152"/>
      <c r="Q1429" s="152"/>
      <c r="R1429" s="152"/>
      <c r="S1429" s="152"/>
      <c r="T1429" s="152"/>
      <c r="U1429" s="152"/>
      <c r="V1429" s="152"/>
      <c r="W1429" s="152"/>
      <c r="AN1429" s="18"/>
    </row>
    <row r="1430" spans="13:40" x14ac:dyDescent="0.3">
      <c r="M1430" s="17"/>
      <c r="N1430" s="18"/>
      <c r="O1430" s="18"/>
      <c r="P1430" s="152"/>
      <c r="Q1430" s="152"/>
      <c r="R1430" s="152"/>
      <c r="S1430" s="152"/>
      <c r="T1430" s="152"/>
      <c r="U1430" s="152"/>
      <c r="V1430" s="152"/>
      <c r="W1430" s="152"/>
      <c r="AN1430" s="18"/>
    </row>
    <row r="1431" spans="13:40" x14ac:dyDescent="0.3">
      <c r="M1431" s="17"/>
      <c r="N1431" s="18"/>
      <c r="O1431" s="18"/>
      <c r="P1431" s="152"/>
      <c r="Q1431" s="152"/>
      <c r="R1431" s="152"/>
      <c r="S1431" s="152"/>
      <c r="T1431" s="152"/>
      <c r="U1431" s="152"/>
      <c r="V1431" s="152"/>
      <c r="W1431" s="152"/>
      <c r="AN1431" s="18"/>
    </row>
    <row r="1432" spans="13:40" x14ac:dyDescent="0.3">
      <c r="M1432" s="17"/>
      <c r="N1432" s="18"/>
      <c r="O1432" s="18"/>
      <c r="P1432" s="152"/>
      <c r="Q1432" s="152"/>
      <c r="R1432" s="152"/>
      <c r="S1432" s="152"/>
      <c r="T1432" s="152"/>
      <c r="U1432" s="152"/>
      <c r="V1432" s="152"/>
      <c r="W1432" s="152"/>
      <c r="AN1432" s="18"/>
    </row>
    <row r="1433" spans="13:40" x14ac:dyDescent="0.3">
      <c r="M1433" s="17"/>
      <c r="N1433" s="18"/>
      <c r="O1433" s="18"/>
      <c r="P1433" s="152"/>
      <c r="Q1433" s="152"/>
      <c r="R1433" s="152"/>
      <c r="S1433" s="152"/>
      <c r="T1433" s="152"/>
      <c r="U1433" s="152"/>
      <c r="V1433" s="152"/>
      <c r="W1433" s="152"/>
      <c r="AN1433" s="18"/>
    </row>
    <row r="1434" spans="13:40" x14ac:dyDescent="0.3">
      <c r="M1434" s="17"/>
      <c r="N1434" s="18"/>
      <c r="O1434" s="18"/>
      <c r="P1434" s="152"/>
      <c r="Q1434" s="152"/>
      <c r="R1434" s="152"/>
      <c r="S1434" s="152"/>
      <c r="T1434" s="152"/>
      <c r="U1434" s="152"/>
      <c r="V1434" s="152"/>
      <c r="W1434" s="152"/>
      <c r="AN1434" s="18"/>
    </row>
    <row r="1435" spans="13:40" x14ac:dyDescent="0.3">
      <c r="M1435" s="17"/>
      <c r="N1435" s="18"/>
      <c r="O1435" s="18"/>
      <c r="P1435" s="152"/>
      <c r="Q1435" s="152"/>
      <c r="R1435" s="152"/>
      <c r="S1435" s="152"/>
      <c r="T1435" s="152"/>
      <c r="U1435" s="152"/>
      <c r="V1435" s="152"/>
      <c r="W1435" s="152"/>
      <c r="AN1435" s="18"/>
    </row>
    <row r="1436" spans="13:40" x14ac:dyDescent="0.3">
      <c r="M1436" s="17"/>
      <c r="N1436" s="18"/>
      <c r="O1436" s="18"/>
      <c r="P1436" s="152"/>
      <c r="Q1436" s="152"/>
      <c r="R1436" s="152"/>
      <c r="S1436" s="152"/>
      <c r="T1436" s="152"/>
      <c r="U1436" s="152"/>
      <c r="V1436" s="152"/>
      <c r="W1436" s="152"/>
      <c r="AN1436" s="18"/>
    </row>
    <row r="1437" spans="13:40" x14ac:dyDescent="0.3">
      <c r="M1437" s="17"/>
      <c r="N1437" s="18"/>
      <c r="O1437" s="18"/>
      <c r="P1437" s="152"/>
      <c r="Q1437" s="152"/>
      <c r="R1437" s="152"/>
      <c r="S1437" s="152"/>
      <c r="T1437" s="152"/>
      <c r="U1437" s="152"/>
      <c r="V1437" s="152"/>
      <c r="W1437" s="152"/>
      <c r="AN1437" s="18"/>
    </row>
    <row r="1438" spans="13:40" x14ac:dyDescent="0.3">
      <c r="M1438" s="17"/>
      <c r="N1438" s="18"/>
      <c r="O1438" s="18"/>
      <c r="P1438" s="152"/>
      <c r="Q1438" s="152"/>
      <c r="R1438" s="152"/>
      <c r="S1438" s="152"/>
      <c r="T1438" s="152"/>
      <c r="U1438" s="152"/>
      <c r="V1438" s="152"/>
      <c r="W1438" s="152"/>
      <c r="AN1438" s="18"/>
    </row>
    <row r="1439" spans="13:40" x14ac:dyDescent="0.3">
      <c r="M1439" s="17"/>
      <c r="N1439" s="18"/>
      <c r="O1439" s="18"/>
      <c r="P1439" s="152"/>
      <c r="Q1439" s="152"/>
      <c r="R1439" s="152"/>
      <c r="S1439" s="152"/>
      <c r="T1439" s="152"/>
      <c r="U1439" s="152"/>
      <c r="V1439" s="152"/>
      <c r="W1439" s="152"/>
      <c r="AN1439" s="18"/>
    </row>
    <row r="1440" spans="13:40" x14ac:dyDescent="0.3">
      <c r="M1440" s="17"/>
      <c r="N1440" s="18"/>
      <c r="O1440" s="18"/>
      <c r="P1440" s="152"/>
      <c r="Q1440" s="152"/>
      <c r="R1440" s="152"/>
      <c r="S1440" s="152"/>
      <c r="T1440" s="152"/>
      <c r="U1440" s="152"/>
      <c r="V1440" s="152"/>
      <c r="W1440" s="152"/>
      <c r="AN1440" s="18"/>
    </row>
    <row r="1441" spans="13:40" x14ac:dyDescent="0.3">
      <c r="M1441" s="17"/>
      <c r="N1441" s="18"/>
      <c r="O1441" s="18"/>
      <c r="P1441" s="152"/>
      <c r="Q1441" s="152"/>
      <c r="R1441" s="152"/>
      <c r="S1441" s="152"/>
      <c r="T1441" s="152"/>
      <c r="U1441" s="152"/>
      <c r="V1441" s="152"/>
      <c r="W1441" s="152"/>
      <c r="AN1441" s="18"/>
    </row>
    <row r="1442" spans="13:40" x14ac:dyDescent="0.3">
      <c r="M1442" s="17"/>
      <c r="N1442" s="18"/>
      <c r="O1442" s="18"/>
      <c r="P1442" s="152"/>
      <c r="Q1442" s="152"/>
      <c r="R1442" s="152"/>
      <c r="S1442" s="152"/>
      <c r="T1442" s="152"/>
      <c r="U1442" s="152"/>
      <c r="V1442" s="152"/>
      <c r="W1442" s="152"/>
      <c r="AN1442" s="18"/>
    </row>
    <row r="1443" spans="13:40" x14ac:dyDescent="0.3">
      <c r="M1443" s="17"/>
      <c r="N1443" s="18"/>
      <c r="O1443" s="18"/>
      <c r="P1443" s="152"/>
      <c r="Q1443" s="152"/>
      <c r="R1443" s="152"/>
      <c r="S1443" s="152"/>
      <c r="T1443" s="152"/>
      <c r="U1443" s="152"/>
      <c r="V1443" s="152"/>
      <c r="W1443" s="152"/>
      <c r="AN1443" s="18"/>
    </row>
    <row r="1444" spans="13:40" x14ac:dyDescent="0.3">
      <c r="M1444" s="17"/>
      <c r="N1444" s="18"/>
      <c r="O1444" s="18"/>
      <c r="P1444" s="152"/>
      <c r="Q1444" s="152"/>
      <c r="R1444" s="152"/>
      <c r="S1444" s="152"/>
      <c r="T1444" s="152"/>
      <c r="U1444" s="152"/>
      <c r="V1444" s="152"/>
      <c r="W1444" s="152"/>
      <c r="AN1444" s="18"/>
    </row>
    <row r="1445" spans="13:40" x14ac:dyDescent="0.3">
      <c r="M1445" s="17"/>
      <c r="N1445" s="18"/>
      <c r="O1445" s="18"/>
      <c r="P1445" s="152"/>
      <c r="Q1445" s="152"/>
      <c r="R1445" s="152"/>
      <c r="S1445" s="152"/>
      <c r="T1445" s="152"/>
      <c r="U1445" s="152"/>
      <c r="V1445" s="152"/>
      <c r="W1445" s="152"/>
      <c r="AN1445" s="18"/>
    </row>
    <row r="1446" spans="13:40" x14ac:dyDescent="0.3">
      <c r="M1446" s="17"/>
      <c r="N1446" s="18"/>
      <c r="O1446" s="18"/>
      <c r="P1446" s="152"/>
      <c r="Q1446" s="152"/>
      <c r="R1446" s="152"/>
      <c r="S1446" s="152"/>
      <c r="T1446" s="152"/>
      <c r="U1446" s="152"/>
      <c r="V1446" s="152"/>
      <c r="W1446" s="152"/>
      <c r="AN1446" s="18"/>
    </row>
    <row r="1447" spans="13:40" x14ac:dyDescent="0.3">
      <c r="M1447" s="17"/>
      <c r="N1447" s="18"/>
      <c r="O1447" s="18"/>
      <c r="P1447" s="152"/>
      <c r="Q1447" s="152"/>
      <c r="R1447" s="152"/>
      <c r="S1447" s="152"/>
      <c r="T1447" s="152"/>
      <c r="U1447" s="152"/>
      <c r="V1447" s="152"/>
      <c r="W1447" s="152"/>
      <c r="AN1447" s="18"/>
    </row>
    <row r="1448" spans="13:40" x14ac:dyDescent="0.3">
      <c r="M1448" s="17"/>
      <c r="N1448" s="18"/>
      <c r="O1448" s="18"/>
      <c r="P1448" s="152"/>
      <c r="Q1448" s="152"/>
      <c r="R1448" s="152"/>
      <c r="S1448" s="152"/>
      <c r="T1448" s="152"/>
      <c r="U1448" s="152"/>
      <c r="V1448" s="152"/>
      <c r="W1448" s="152"/>
      <c r="AN1448" s="18"/>
    </row>
    <row r="1449" spans="13:40" x14ac:dyDescent="0.3">
      <c r="M1449" s="17"/>
      <c r="N1449" s="18"/>
      <c r="O1449" s="18"/>
      <c r="P1449" s="152"/>
      <c r="Q1449" s="152"/>
      <c r="R1449" s="152"/>
      <c r="S1449" s="152"/>
      <c r="T1449" s="152"/>
      <c r="U1449" s="152"/>
      <c r="V1449" s="152"/>
      <c r="W1449" s="152"/>
      <c r="AN1449" s="18"/>
    </row>
    <row r="1450" spans="13:40" x14ac:dyDescent="0.3">
      <c r="M1450" s="17"/>
      <c r="N1450" s="18"/>
      <c r="O1450" s="18"/>
      <c r="P1450" s="152"/>
      <c r="Q1450" s="152"/>
      <c r="R1450" s="152"/>
      <c r="S1450" s="152"/>
      <c r="T1450" s="152"/>
      <c r="U1450" s="152"/>
      <c r="V1450" s="152"/>
      <c r="W1450" s="152"/>
      <c r="AN1450" s="18"/>
    </row>
    <row r="1451" spans="13:40" x14ac:dyDescent="0.3">
      <c r="M1451" s="17"/>
      <c r="N1451" s="18"/>
      <c r="O1451" s="18"/>
      <c r="P1451" s="152"/>
      <c r="Q1451" s="152"/>
      <c r="R1451" s="152"/>
      <c r="S1451" s="152"/>
      <c r="T1451" s="152"/>
      <c r="U1451" s="152"/>
      <c r="V1451" s="152"/>
      <c r="W1451" s="152"/>
      <c r="AN1451" s="18"/>
    </row>
    <row r="1452" spans="13:40" x14ac:dyDescent="0.3">
      <c r="M1452" s="17"/>
      <c r="N1452" s="18"/>
      <c r="O1452" s="18"/>
      <c r="P1452" s="152"/>
      <c r="Q1452" s="152"/>
      <c r="R1452" s="152"/>
      <c r="S1452" s="152"/>
      <c r="T1452" s="152"/>
      <c r="U1452" s="152"/>
      <c r="V1452" s="152"/>
      <c r="W1452" s="152"/>
      <c r="AN1452" s="18"/>
    </row>
    <row r="1453" spans="13:40" x14ac:dyDescent="0.3">
      <c r="M1453" s="17"/>
      <c r="N1453" s="18"/>
      <c r="O1453" s="18"/>
      <c r="P1453" s="152"/>
      <c r="Q1453" s="152"/>
      <c r="R1453" s="152"/>
      <c r="S1453" s="152"/>
      <c r="T1453" s="152"/>
      <c r="U1453" s="152"/>
      <c r="V1453" s="152"/>
      <c r="W1453" s="152"/>
      <c r="AN1453" s="18"/>
    </row>
    <row r="1454" spans="13:40" x14ac:dyDescent="0.3">
      <c r="M1454" s="17"/>
      <c r="N1454" s="18"/>
      <c r="O1454" s="18"/>
      <c r="P1454" s="152"/>
      <c r="Q1454" s="152"/>
      <c r="R1454" s="152"/>
      <c r="S1454" s="152"/>
      <c r="T1454" s="152"/>
      <c r="U1454" s="152"/>
      <c r="V1454" s="152"/>
      <c r="W1454" s="152"/>
      <c r="AN1454" s="18"/>
    </row>
    <row r="1455" spans="13:40" x14ac:dyDescent="0.3">
      <c r="M1455" s="17"/>
      <c r="N1455" s="18"/>
      <c r="O1455" s="18"/>
      <c r="P1455" s="152"/>
      <c r="Q1455" s="152"/>
      <c r="R1455" s="152"/>
      <c r="S1455" s="152"/>
      <c r="T1455" s="152"/>
      <c r="U1455" s="152"/>
      <c r="V1455" s="152"/>
      <c r="W1455" s="152"/>
      <c r="AN1455" s="18"/>
    </row>
    <row r="1456" spans="13:40" x14ac:dyDescent="0.3">
      <c r="M1456" s="17"/>
      <c r="N1456" s="18"/>
      <c r="O1456" s="18"/>
      <c r="P1456" s="152"/>
      <c r="Q1456" s="152"/>
      <c r="R1456" s="152"/>
      <c r="S1456" s="152"/>
      <c r="T1456" s="152"/>
      <c r="U1456" s="152"/>
      <c r="V1456" s="152"/>
      <c r="W1456" s="152"/>
      <c r="AN1456" s="18"/>
    </row>
    <row r="1457" spans="13:40" x14ac:dyDescent="0.3">
      <c r="M1457" s="17"/>
      <c r="N1457" s="18"/>
      <c r="O1457" s="18"/>
      <c r="P1457" s="152"/>
      <c r="Q1457" s="152"/>
      <c r="R1457" s="152"/>
      <c r="S1457" s="152"/>
      <c r="T1457" s="152"/>
      <c r="U1457" s="152"/>
      <c r="V1457" s="152"/>
      <c r="W1457" s="152"/>
      <c r="AN1457" s="18"/>
    </row>
    <row r="1458" spans="13:40" x14ac:dyDescent="0.3">
      <c r="M1458" s="17"/>
      <c r="N1458" s="18"/>
      <c r="O1458" s="18"/>
      <c r="P1458" s="152"/>
      <c r="Q1458" s="152"/>
      <c r="R1458" s="152"/>
      <c r="S1458" s="152"/>
      <c r="T1458" s="152"/>
      <c r="U1458" s="152"/>
      <c r="V1458" s="152"/>
      <c r="W1458" s="152"/>
      <c r="AN1458" s="18"/>
    </row>
    <row r="1459" spans="13:40" x14ac:dyDescent="0.3">
      <c r="M1459" s="17"/>
      <c r="N1459" s="18"/>
      <c r="O1459" s="18"/>
      <c r="P1459" s="152"/>
      <c r="Q1459" s="152"/>
      <c r="R1459" s="152"/>
      <c r="S1459" s="152"/>
      <c r="T1459" s="152"/>
      <c r="U1459" s="152"/>
      <c r="V1459" s="152"/>
      <c r="W1459" s="152"/>
      <c r="AN1459" s="18"/>
    </row>
    <row r="1460" spans="13:40" x14ac:dyDescent="0.3">
      <c r="M1460" s="17"/>
      <c r="N1460" s="18"/>
      <c r="O1460" s="18"/>
      <c r="P1460" s="152"/>
      <c r="Q1460" s="152"/>
      <c r="R1460" s="152"/>
      <c r="S1460" s="152"/>
      <c r="T1460" s="152"/>
      <c r="U1460" s="152"/>
      <c r="V1460" s="152"/>
      <c r="W1460" s="152"/>
      <c r="AN1460" s="18"/>
    </row>
    <row r="1461" spans="13:40" x14ac:dyDescent="0.3">
      <c r="M1461" s="17"/>
      <c r="N1461" s="18"/>
      <c r="O1461" s="18"/>
      <c r="P1461" s="152"/>
      <c r="Q1461" s="152"/>
      <c r="R1461" s="152"/>
      <c r="S1461" s="152"/>
      <c r="T1461" s="152"/>
      <c r="U1461" s="152"/>
      <c r="V1461" s="152"/>
      <c r="W1461" s="152"/>
      <c r="AN1461" s="18"/>
    </row>
    <row r="1462" spans="13:40" x14ac:dyDescent="0.3">
      <c r="M1462" s="17"/>
      <c r="N1462" s="18"/>
      <c r="O1462" s="18"/>
      <c r="P1462" s="152"/>
      <c r="Q1462" s="152"/>
      <c r="R1462" s="152"/>
      <c r="S1462" s="152"/>
      <c r="T1462" s="152"/>
      <c r="U1462" s="152"/>
      <c r="V1462" s="152"/>
      <c r="W1462" s="152"/>
      <c r="AN1462" s="18"/>
    </row>
    <row r="1463" spans="13:40" x14ac:dyDescent="0.3">
      <c r="M1463" s="17"/>
      <c r="N1463" s="18"/>
      <c r="O1463" s="18"/>
      <c r="P1463" s="152"/>
      <c r="Q1463" s="152"/>
      <c r="R1463" s="152"/>
      <c r="S1463" s="152"/>
      <c r="T1463" s="152"/>
      <c r="U1463" s="152"/>
      <c r="V1463" s="152"/>
      <c r="W1463" s="152"/>
      <c r="AN1463" s="18"/>
    </row>
    <row r="1464" spans="13:40" x14ac:dyDescent="0.3">
      <c r="M1464" s="17"/>
      <c r="N1464" s="18"/>
      <c r="O1464" s="18"/>
      <c r="P1464" s="152"/>
      <c r="Q1464" s="152"/>
      <c r="R1464" s="152"/>
      <c r="S1464" s="152"/>
      <c r="T1464" s="152"/>
      <c r="U1464" s="152"/>
      <c r="V1464" s="152"/>
      <c r="W1464" s="152"/>
      <c r="AN1464" s="18"/>
    </row>
    <row r="1465" spans="13:40" x14ac:dyDescent="0.3">
      <c r="M1465" s="17"/>
      <c r="N1465" s="18"/>
      <c r="O1465" s="18"/>
      <c r="P1465" s="152"/>
      <c r="Q1465" s="152"/>
      <c r="R1465" s="152"/>
      <c r="S1465" s="152"/>
      <c r="T1465" s="152"/>
      <c r="U1465" s="152"/>
      <c r="V1465" s="152"/>
      <c r="W1465" s="152"/>
      <c r="AN1465" s="18"/>
    </row>
    <row r="1466" spans="13:40" x14ac:dyDescent="0.3">
      <c r="M1466" s="17"/>
      <c r="N1466" s="18"/>
      <c r="O1466" s="18"/>
      <c r="P1466" s="152"/>
      <c r="Q1466" s="152"/>
      <c r="R1466" s="152"/>
      <c r="S1466" s="152"/>
      <c r="T1466" s="152"/>
      <c r="U1466" s="152"/>
      <c r="V1466" s="152"/>
      <c r="W1466" s="152"/>
      <c r="AN1466" s="18"/>
    </row>
    <row r="1467" spans="13:40" x14ac:dyDescent="0.3">
      <c r="M1467" s="17"/>
      <c r="N1467" s="18"/>
      <c r="O1467" s="18"/>
      <c r="P1467" s="152"/>
      <c r="Q1467" s="152"/>
      <c r="R1467" s="152"/>
      <c r="S1467" s="152"/>
      <c r="T1467" s="152"/>
      <c r="U1467" s="152"/>
      <c r="V1467" s="152"/>
      <c r="W1467" s="152"/>
      <c r="AN1467" s="18"/>
    </row>
    <row r="1468" spans="13:40" x14ac:dyDescent="0.3">
      <c r="M1468" s="17"/>
      <c r="N1468" s="18"/>
      <c r="O1468" s="18"/>
      <c r="P1468" s="152"/>
      <c r="Q1468" s="152"/>
      <c r="R1468" s="152"/>
      <c r="S1468" s="152"/>
      <c r="T1468" s="152"/>
      <c r="U1468" s="152"/>
      <c r="V1468" s="152"/>
      <c r="W1468" s="152"/>
      <c r="AN1468" s="18"/>
    </row>
    <row r="1469" spans="13:40" x14ac:dyDescent="0.3">
      <c r="M1469" s="17"/>
      <c r="N1469" s="18"/>
      <c r="O1469" s="18"/>
      <c r="P1469" s="152"/>
      <c r="Q1469" s="152"/>
      <c r="R1469" s="152"/>
      <c r="S1469" s="152"/>
      <c r="T1469" s="152"/>
      <c r="U1469" s="152"/>
      <c r="V1469" s="152"/>
      <c r="W1469" s="152"/>
      <c r="AN1469" s="18"/>
    </row>
    <row r="1470" spans="13:40" x14ac:dyDescent="0.3">
      <c r="M1470" s="17"/>
      <c r="N1470" s="18"/>
      <c r="O1470" s="18"/>
      <c r="P1470" s="152"/>
      <c r="Q1470" s="152"/>
      <c r="R1470" s="152"/>
      <c r="S1470" s="152"/>
      <c r="T1470" s="152"/>
      <c r="U1470" s="152"/>
      <c r="V1470" s="152"/>
      <c r="W1470" s="152"/>
      <c r="AN1470" s="18"/>
    </row>
    <row r="1471" spans="13:40" x14ac:dyDescent="0.3">
      <c r="M1471" s="17"/>
      <c r="N1471" s="18"/>
      <c r="O1471" s="18"/>
      <c r="P1471" s="152"/>
      <c r="Q1471" s="152"/>
      <c r="R1471" s="152"/>
      <c r="S1471" s="152"/>
      <c r="T1471" s="152"/>
      <c r="U1471" s="152"/>
      <c r="V1471" s="152"/>
      <c r="W1471" s="152"/>
      <c r="AN1471" s="18"/>
    </row>
    <row r="1472" spans="13:40" x14ac:dyDescent="0.3">
      <c r="M1472" s="17"/>
      <c r="N1472" s="18"/>
      <c r="O1472" s="18"/>
      <c r="P1472" s="152"/>
      <c r="Q1472" s="152"/>
      <c r="R1472" s="152"/>
      <c r="S1472" s="152"/>
      <c r="T1472" s="152"/>
      <c r="U1472" s="152"/>
      <c r="V1472" s="152"/>
      <c r="W1472" s="152"/>
      <c r="AN1472" s="18"/>
    </row>
    <row r="1473" spans="13:40" x14ac:dyDescent="0.3">
      <c r="M1473" s="17"/>
      <c r="N1473" s="18"/>
      <c r="O1473" s="18"/>
      <c r="P1473" s="152"/>
      <c r="Q1473" s="152"/>
      <c r="R1473" s="152"/>
      <c r="S1473" s="152"/>
      <c r="T1473" s="152"/>
      <c r="U1473" s="152"/>
      <c r="V1473" s="152"/>
      <c r="W1473" s="152"/>
      <c r="AN1473" s="18"/>
    </row>
    <row r="1474" spans="13:40" x14ac:dyDescent="0.3">
      <c r="M1474" s="17"/>
      <c r="N1474" s="18"/>
      <c r="O1474" s="18"/>
      <c r="P1474" s="152"/>
      <c r="Q1474" s="152"/>
      <c r="R1474" s="152"/>
      <c r="S1474" s="152"/>
      <c r="T1474" s="152"/>
      <c r="U1474" s="152"/>
      <c r="V1474" s="152"/>
      <c r="W1474" s="152"/>
      <c r="AN1474" s="18"/>
    </row>
    <row r="1475" spans="13:40" x14ac:dyDescent="0.3">
      <c r="M1475" s="17"/>
      <c r="N1475" s="18"/>
      <c r="O1475" s="18"/>
      <c r="P1475" s="152"/>
      <c r="Q1475" s="152"/>
      <c r="R1475" s="152"/>
      <c r="S1475" s="152"/>
      <c r="T1475" s="152"/>
      <c r="U1475" s="152"/>
      <c r="V1475" s="152"/>
      <c r="W1475" s="152"/>
      <c r="AN1475" s="18"/>
    </row>
    <row r="1476" spans="13:40" x14ac:dyDescent="0.3">
      <c r="M1476" s="17"/>
      <c r="N1476" s="18"/>
      <c r="O1476" s="18"/>
      <c r="P1476" s="152"/>
      <c r="Q1476" s="152"/>
      <c r="R1476" s="152"/>
      <c r="S1476" s="152"/>
      <c r="T1476" s="152"/>
      <c r="U1476" s="152"/>
      <c r="V1476" s="152"/>
      <c r="W1476" s="152"/>
      <c r="AN1476" s="18"/>
    </row>
    <row r="1477" spans="13:40" x14ac:dyDescent="0.3">
      <c r="M1477" s="17"/>
      <c r="N1477" s="18"/>
      <c r="O1477" s="18"/>
      <c r="P1477" s="152"/>
      <c r="Q1477" s="152"/>
      <c r="R1477" s="152"/>
      <c r="S1477" s="152"/>
      <c r="T1477" s="152"/>
      <c r="U1477" s="152"/>
      <c r="V1477" s="152"/>
      <c r="W1477" s="152"/>
      <c r="AN1477" s="18"/>
    </row>
    <row r="1478" spans="13:40" x14ac:dyDescent="0.3">
      <c r="M1478" s="17"/>
      <c r="N1478" s="18"/>
      <c r="O1478" s="18"/>
      <c r="P1478" s="152"/>
      <c r="Q1478" s="152"/>
      <c r="R1478" s="152"/>
      <c r="S1478" s="152"/>
      <c r="T1478" s="152"/>
      <c r="U1478" s="152"/>
      <c r="V1478" s="152"/>
      <c r="W1478" s="152"/>
      <c r="AN1478" s="18"/>
    </row>
    <row r="1479" spans="13:40" x14ac:dyDescent="0.3">
      <c r="M1479" s="17"/>
      <c r="N1479" s="18"/>
      <c r="O1479" s="18"/>
      <c r="P1479" s="152"/>
      <c r="Q1479" s="152"/>
      <c r="R1479" s="152"/>
      <c r="S1479" s="152"/>
      <c r="T1479" s="152"/>
      <c r="U1479" s="152"/>
      <c r="V1479" s="152"/>
      <c r="W1479" s="152"/>
      <c r="AN1479" s="18"/>
    </row>
    <row r="1480" spans="13:40" x14ac:dyDescent="0.3">
      <c r="M1480" s="17"/>
      <c r="N1480" s="18"/>
      <c r="O1480" s="18"/>
      <c r="P1480" s="152"/>
      <c r="Q1480" s="152"/>
      <c r="R1480" s="152"/>
      <c r="S1480" s="152"/>
      <c r="T1480" s="152"/>
      <c r="U1480" s="152"/>
      <c r="V1480" s="152"/>
      <c r="W1480" s="152"/>
      <c r="AN1480" s="18"/>
    </row>
    <row r="1481" spans="13:40" x14ac:dyDescent="0.3">
      <c r="M1481" s="17"/>
      <c r="N1481" s="18"/>
      <c r="O1481" s="18"/>
      <c r="P1481" s="152"/>
      <c r="Q1481" s="152"/>
      <c r="R1481" s="152"/>
      <c r="S1481" s="152"/>
      <c r="T1481" s="152"/>
      <c r="U1481" s="152"/>
      <c r="V1481" s="152"/>
      <c r="W1481" s="152"/>
      <c r="AN1481" s="18"/>
    </row>
    <row r="1482" spans="13:40" x14ac:dyDescent="0.3">
      <c r="M1482" s="17"/>
      <c r="N1482" s="18"/>
      <c r="O1482" s="18"/>
      <c r="P1482" s="152"/>
      <c r="Q1482" s="152"/>
      <c r="R1482" s="152"/>
      <c r="S1482" s="152"/>
      <c r="T1482" s="152"/>
      <c r="U1482" s="152"/>
      <c r="V1482" s="152"/>
      <c r="W1482" s="152"/>
      <c r="AN1482" s="18"/>
    </row>
    <row r="1483" spans="13:40" x14ac:dyDescent="0.3">
      <c r="M1483" s="17"/>
      <c r="N1483" s="18"/>
      <c r="O1483" s="18"/>
      <c r="P1483" s="152"/>
      <c r="Q1483" s="152"/>
      <c r="R1483" s="152"/>
      <c r="S1483" s="152"/>
      <c r="T1483" s="152"/>
      <c r="U1483" s="152"/>
      <c r="V1483" s="152"/>
      <c r="W1483" s="152"/>
      <c r="AN1483" s="18"/>
    </row>
    <row r="1484" spans="13:40" x14ac:dyDescent="0.3">
      <c r="M1484" s="17"/>
      <c r="N1484" s="18"/>
      <c r="O1484" s="18"/>
      <c r="P1484" s="152"/>
      <c r="Q1484" s="152"/>
      <c r="R1484" s="152"/>
      <c r="S1484" s="152"/>
      <c r="T1484" s="152"/>
      <c r="U1484" s="152"/>
      <c r="V1484" s="152"/>
      <c r="W1484" s="152"/>
      <c r="AN1484" s="18"/>
    </row>
    <row r="1485" spans="13:40" x14ac:dyDescent="0.3">
      <c r="M1485" s="17"/>
      <c r="N1485" s="18"/>
      <c r="O1485" s="18"/>
      <c r="P1485" s="152"/>
      <c r="Q1485" s="152"/>
      <c r="R1485" s="152"/>
      <c r="S1485" s="152"/>
      <c r="T1485" s="152"/>
      <c r="U1485" s="152"/>
      <c r="V1485" s="152"/>
      <c r="W1485" s="152"/>
      <c r="AN1485" s="18"/>
    </row>
    <row r="1486" spans="13:40" x14ac:dyDescent="0.3">
      <c r="M1486" s="17"/>
      <c r="N1486" s="18"/>
      <c r="O1486" s="18"/>
      <c r="P1486" s="152"/>
      <c r="Q1486" s="152"/>
      <c r="R1486" s="152"/>
      <c r="S1486" s="152"/>
      <c r="T1486" s="152"/>
      <c r="U1486" s="152"/>
      <c r="V1486" s="152"/>
      <c r="W1486" s="152"/>
      <c r="AN1486" s="18"/>
    </row>
    <row r="1487" spans="13:40" x14ac:dyDescent="0.3">
      <c r="M1487" s="17"/>
      <c r="N1487" s="18"/>
      <c r="O1487" s="18"/>
      <c r="P1487" s="152"/>
      <c r="Q1487" s="152"/>
      <c r="R1487" s="152"/>
      <c r="S1487" s="152"/>
      <c r="T1487" s="152"/>
      <c r="U1487" s="152"/>
      <c r="V1487" s="152"/>
      <c r="W1487" s="152"/>
      <c r="AN1487" s="18"/>
    </row>
    <row r="1488" spans="13:40" x14ac:dyDescent="0.3">
      <c r="M1488" s="17"/>
      <c r="N1488" s="18"/>
      <c r="O1488" s="18"/>
      <c r="P1488" s="152"/>
      <c r="Q1488" s="152"/>
      <c r="R1488" s="152"/>
      <c r="S1488" s="152"/>
      <c r="T1488" s="152"/>
      <c r="U1488" s="152"/>
      <c r="V1488" s="152"/>
      <c r="W1488" s="152"/>
      <c r="AN1488" s="18"/>
    </row>
    <row r="1489" spans="13:40" x14ac:dyDescent="0.3">
      <c r="M1489" s="17"/>
      <c r="N1489" s="18"/>
      <c r="O1489" s="18"/>
      <c r="P1489" s="152"/>
      <c r="Q1489" s="152"/>
      <c r="R1489" s="152"/>
      <c r="S1489" s="152"/>
      <c r="T1489" s="152"/>
      <c r="U1489" s="152"/>
      <c r="V1489" s="152"/>
      <c r="W1489" s="152"/>
      <c r="AN1489" s="18"/>
    </row>
    <row r="1490" spans="13:40" x14ac:dyDescent="0.3">
      <c r="M1490" s="17"/>
      <c r="N1490" s="18"/>
      <c r="O1490" s="18"/>
      <c r="P1490" s="152"/>
      <c r="Q1490" s="152"/>
      <c r="R1490" s="152"/>
      <c r="S1490" s="152"/>
      <c r="T1490" s="152"/>
      <c r="U1490" s="152"/>
      <c r="V1490" s="152"/>
      <c r="W1490" s="152"/>
      <c r="AN1490" s="18"/>
    </row>
    <row r="1491" spans="13:40" x14ac:dyDescent="0.3">
      <c r="M1491" s="17"/>
      <c r="N1491" s="18"/>
      <c r="O1491" s="18"/>
      <c r="P1491" s="152"/>
      <c r="Q1491" s="152"/>
      <c r="R1491" s="152"/>
      <c r="S1491" s="152"/>
      <c r="T1491" s="152"/>
      <c r="U1491" s="152"/>
      <c r="V1491" s="152"/>
      <c r="W1491" s="152"/>
      <c r="AN1491" s="18"/>
    </row>
    <row r="1492" spans="13:40" x14ac:dyDescent="0.3">
      <c r="M1492" s="17"/>
      <c r="N1492" s="18"/>
      <c r="O1492" s="18"/>
      <c r="P1492" s="152"/>
      <c r="Q1492" s="152"/>
      <c r="R1492" s="152"/>
      <c r="S1492" s="152"/>
      <c r="T1492" s="152"/>
      <c r="U1492" s="152"/>
      <c r="V1492" s="152"/>
      <c r="W1492" s="152"/>
      <c r="AN1492" s="18"/>
    </row>
    <row r="1493" spans="13:40" x14ac:dyDescent="0.3">
      <c r="M1493" s="17"/>
      <c r="N1493" s="18"/>
      <c r="O1493" s="18"/>
      <c r="P1493" s="152"/>
      <c r="Q1493" s="152"/>
      <c r="R1493" s="152"/>
      <c r="S1493" s="152"/>
      <c r="T1493" s="152"/>
      <c r="U1493" s="152"/>
      <c r="V1493" s="152"/>
      <c r="W1493" s="152"/>
      <c r="AN1493" s="18"/>
    </row>
    <row r="1494" spans="13:40" x14ac:dyDescent="0.3">
      <c r="M1494" s="17"/>
      <c r="N1494" s="18"/>
      <c r="O1494" s="18"/>
      <c r="P1494" s="152"/>
      <c r="Q1494" s="152"/>
      <c r="R1494" s="152"/>
      <c r="S1494" s="152"/>
      <c r="T1494" s="152"/>
      <c r="U1494" s="152"/>
      <c r="V1494" s="152"/>
      <c r="W1494" s="152"/>
      <c r="AN1494" s="18"/>
    </row>
    <row r="1495" spans="13:40" x14ac:dyDescent="0.3">
      <c r="M1495" s="17"/>
      <c r="N1495" s="18"/>
      <c r="O1495" s="18"/>
      <c r="P1495" s="152"/>
      <c r="Q1495" s="152"/>
      <c r="R1495" s="152"/>
      <c r="S1495" s="152"/>
      <c r="T1495" s="152"/>
      <c r="U1495" s="152"/>
      <c r="V1495" s="152"/>
      <c r="W1495" s="152"/>
      <c r="AN1495" s="18"/>
    </row>
    <row r="1496" spans="13:40" x14ac:dyDescent="0.3">
      <c r="M1496" s="17"/>
      <c r="N1496" s="18"/>
      <c r="O1496" s="18"/>
      <c r="P1496" s="152"/>
      <c r="Q1496" s="152"/>
      <c r="R1496" s="152"/>
      <c r="S1496" s="152"/>
      <c r="T1496" s="152"/>
      <c r="U1496" s="152"/>
      <c r="V1496" s="152"/>
      <c r="W1496" s="152"/>
      <c r="AN1496" s="18"/>
    </row>
    <row r="1497" spans="13:40" x14ac:dyDescent="0.3">
      <c r="M1497" s="17"/>
      <c r="N1497" s="18"/>
      <c r="O1497" s="18"/>
      <c r="P1497" s="152"/>
      <c r="Q1497" s="152"/>
      <c r="R1497" s="152"/>
      <c r="S1497" s="152"/>
      <c r="T1497" s="152"/>
      <c r="U1497" s="152"/>
      <c r="V1497" s="152"/>
      <c r="W1497" s="152"/>
      <c r="AN1497" s="18"/>
    </row>
    <row r="1498" spans="13:40" x14ac:dyDescent="0.3">
      <c r="M1498" s="17"/>
      <c r="N1498" s="18"/>
      <c r="O1498" s="18"/>
      <c r="P1498" s="152"/>
      <c r="Q1498" s="152"/>
      <c r="R1498" s="152"/>
      <c r="S1498" s="152"/>
      <c r="T1498" s="152"/>
      <c r="U1498" s="152"/>
      <c r="V1498" s="152"/>
      <c r="W1498" s="152"/>
      <c r="AN1498" s="18"/>
    </row>
    <row r="1499" spans="13:40" x14ac:dyDescent="0.3">
      <c r="M1499" s="17"/>
      <c r="N1499" s="18"/>
      <c r="O1499" s="18"/>
      <c r="P1499" s="152"/>
      <c r="Q1499" s="152"/>
      <c r="R1499" s="152"/>
      <c r="S1499" s="152"/>
      <c r="T1499" s="152"/>
      <c r="U1499" s="152"/>
      <c r="V1499" s="152"/>
      <c r="W1499" s="152"/>
      <c r="AN1499" s="18"/>
    </row>
    <row r="1500" spans="13:40" x14ac:dyDescent="0.3">
      <c r="M1500" s="17"/>
      <c r="N1500" s="18"/>
      <c r="O1500" s="18"/>
      <c r="P1500" s="152"/>
      <c r="Q1500" s="152"/>
      <c r="R1500" s="152"/>
      <c r="S1500" s="152"/>
      <c r="T1500" s="152"/>
      <c r="U1500" s="152"/>
      <c r="V1500" s="152"/>
      <c r="W1500" s="152"/>
      <c r="AN1500" s="18"/>
    </row>
    <row r="1501" spans="13:40" x14ac:dyDescent="0.3">
      <c r="M1501" s="17"/>
      <c r="N1501" s="18"/>
      <c r="O1501" s="18"/>
      <c r="P1501" s="152"/>
      <c r="Q1501" s="152"/>
      <c r="R1501" s="152"/>
      <c r="S1501" s="152"/>
      <c r="T1501" s="152"/>
      <c r="U1501" s="152"/>
      <c r="V1501" s="152"/>
      <c r="W1501" s="152"/>
      <c r="AN1501" s="18"/>
    </row>
    <row r="1502" spans="13:40" x14ac:dyDescent="0.3">
      <c r="M1502" s="17"/>
      <c r="N1502" s="18"/>
      <c r="O1502" s="18"/>
      <c r="P1502" s="152"/>
      <c r="Q1502" s="152"/>
      <c r="R1502" s="152"/>
      <c r="S1502" s="152"/>
      <c r="T1502" s="152"/>
      <c r="U1502" s="152"/>
      <c r="V1502" s="152"/>
      <c r="W1502" s="152"/>
      <c r="AN1502" s="18"/>
    </row>
    <row r="1503" spans="13:40" x14ac:dyDescent="0.3">
      <c r="M1503" s="17"/>
      <c r="N1503" s="18"/>
      <c r="O1503" s="18"/>
      <c r="P1503" s="152"/>
      <c r="Q1503" s="152"/>
      <c r="R1503" s="152"/>
      <c r="S1503" s="152"/>
      <c r="T1503" s="152"/>
      <c r="U1503" s="152"/>
      <c r="V1503" s="152"/>
      <c r="W1503" s="152"/>
      <c r="AN1503" s="18"/>
    </row>
    <row r="1504" spans="13:40" x14ac:dyDescent="0.3">
      <c r="M1504" s="17"/>
      <c r="N1504" s="18"/>
      <c r="O1504" s="18"/>
      <c r="P1504" s="152"/>
      <c r="Q1504" s="152"/>
      <c r="R1504" s="152"/>
      <c r="S1504" s="152"/>
      <c r="T1504" s="152"/>
      <c r="U1504" s="152"/>
      <c r="V1504" s="152"/>
      <c r="W1504" s="152"/>
      <c r="AN1504" s="18"/>
    </row>
    <row r="1505" spans="13:40" x14ac:dyDescent="0.3">
      <c r="M1505" s="17"/>
      <c r="N1505" s="18"/>
      <c r="O1505" s="18"/>
      <c r="P1505" s="152"/>
      <c r="Q1505" s="152"/>
      <c r="R1505" s="152"/>
      <c r="S1505" s="152"/>
      <c r="T1505" s="152"/>
      <c r="U1505" s="152"/>
      <c r="V1505" s="152"/>
      <c r="W1505" s="152"/>
      <c r="AN1505" s="18"/>
    </row>
    <row r="1506" spans="13:40" x14ac:dyDescent="0.3">
      <c r="M1506" s="17"/>
      <c r="N1506" s="18"/>
      <c r="O1506" s="18"/>
      <c r="P1506" s="152"/>
      <c r="Q1506" s="152"/>
      <c r="R1506" s="152"/>
      <c r="S1506" s="152"/>
      <c r="T1506" s="152"/>
      <c r="U1506" s="152"/>
      <c r="V1506" s="152"/>
      <c r="W1506" s="152"/>
      <c r="AN1506" s="18"/>
    </row>
    <row r="1507" spans="13:40" x14ac:dyDescent="0.3">
      <c r="M1507" s="17"/>
      <c r="N1507" s="18"/>
      <c r="O1507" s="18"/>
      <c r="P1507" s="152"/>
      <c r="Q1507" s="152"/>
      <c r="R1507" s="152"/>
      <c r="S1507" s="152"/>
      <c r="T1507" s="152"/>
      <c r="U1507" s="152"/>
      <c r="V1507" s="152"/>
      <c r="W1507" s="152"/>
      <c r="AN1507" s="18"/>
    </row>
    <row r="1508" spans="13:40" x14ac:dyDescent="0.3">
      <c r="M1508" s="17"/>
      <c r="N1508" s="18"/>
      <c r="O1508" s="18"/>
      <c r="P1508" s="152"/>
      <c r="Q1508" s="152"/>
      <c r="R1508" s="152"/>
      <c r="S1508" s="152"/>
      <c r="T1508" s="152"/>
      <c r="U1508" s="152"/>
      <c r="V1508" s="152"/>
      <c r="W1508" s="152"/>
      <c r="AN1508" s="18"/>
    </row>
    <row r="1509" spans="13:40" x14ac:dyDescent="0.3">
      <c r="M1509" s="17"/>
      <c r="N1509" s="18"/>
      <c r="O1509" s="18"/>
      <c r="P1509" s="152"/>
      <c r="Q1509" s="152"/>
      <c r="R1509" s="152"/>
      <c r="S1509" s="152"/>
      <c r="T1509" s="152"/>
      <c r="U1509" s="152"/>
      <c r="V1509" s="152"/>
      <c r="W1509" s="152"/>
      <c r="AN1509" s="18"/>
    </row>
    <row r="1510" spans="13:40" x14ac:dyDescent="0.3">
      <c r="M1510" s="17"/>
      <c r="N1510" s="18"/>
      <c r="O1510" s="18"/>
      <c r="P1510" s="152"/>
      <c r="Q1510" s="152"/>
      <c r="R1510" s="152"/>
      <c r="S1510" s="152"/>
      <c r="T1510" s="152"/>
      <c r="U1510" s="152"/>
      <c r="V1510" s="152"/>
      <c r="W1510" s="152"/>
      <c r="AN1510" s="18"/>
    </row>
    <row r="1511" spans="13:40" x14ac:dyDescent="0.3">
      <c r="M1511" s="17"/>
      <c r="N1511" s="18"/>
      <c r="O1511" s="18"/>
      <c r="P1511" s="152"/>
      <c r="Q1511" s="152"/>
      <c r="R1511" s="152"/>
      <c r="S1511" s="152"/>
      <c r="T1511" s="152"/>
      <c r="U1511" s="152"/>
      <c r="V1511" s="152"/>
      <c r="W1511" s="152"/>
      <c r="AN1511" s="18"/>
    </row>
    <row r="1512" spans="13:40" x14ac:dyDescent="0.3">
      <c r="M1512" s="17"/>
      <c r="N1512" s="18"/>
      <c r="O1512" s="18"/>
      <c r="P1512" s="152"/>
      <c r="Q1512" s="152"/>
      <c r="R1512" s="152"/>
      <c r="S1512" s="152"/>
      <c r="T1512" s="152"/>
      <c r="U1512" s="152"/>
      <c r="V1512" s="152"/>
      <c r="W1512" s="152"/>
      <c r="AN1512" s="18"/>
    </row>
    <row r="1513" spans="13:40" x14ac:dyDescent="0.3">
      <c r="M1513" s="17"/>
      <c r="N1513" s="18"/>
      <c r="O1513" s="18"/>
      <c r="P1513" s="152"/>
      <c r="Q1513" s="152"/>
      <c r="R1513" s="152"/>
      <c r="S1513" s="152"/>
      <c r="T1513" s="152"/>
      <c r="U1513" s="152"/>
      <c r="V1513" s="152"/>
      <c r="W1513" s="152"/>
      <c r="AN1513" s="18"/>
    </row>
    <row r="1514" spans="13:40" x14ac:dyDescent="0.3">
      <c r="M1514" s="17"/>
      <c r="N1514" s="18"/>
      <c r="O1514" s="18"/>
      <c r="P1514" s="152"/>
      <c r="Q1514" s="152"/>
      <c r="R1514" s="152"/>
      <c r="S1514" s="152"/>
      <c r="T1514" s="152"/>
      <c r="U1514" s="152"/>
      <c r="V1514" s="152"/>
      <c r="W1514" s="152"/>
      <c r="AN1514" s="18"/>
    </row>
    <row r="1515" spans="13:40" x14ac:dyDescent="0.3">
      <c r="M1515" s="17"/>
      <c r="N1515" s="18"/>
      <c r="O1515" s="18"/>
      <c r="P1515" s="152"/>
      <c r="Q1515" s="152"/>
      <c r="R1515" s="152"/>
      <c r="S1515" s="152"/>
      <c r="T1515" s="152"/>
      <c r="U1515" s="152"/>
      <c r="V1515" s="152"/>
      <c r="W1515" s="152"/>
      <c r="AN1515" s="18"/>
    </row>
    <row r="1516" spans="13:40" x14ac:dyDescent="0.3">
      <c r="M1516" s="17"/>
      <c r="N1516" s="18"/>
      <c r="O1516" s="18"/>
      <c r="P1516" s="152"/>
      <c r="Q1516" s="152"/>
      <c r="R1516" s="152"/>
      <c r="S1516" s="152"/>
      <c r="T1516" s="152"/>
      <c r="U1516" s="152"/>
      <c r="V1516" s="152"/>
      <c r="W1516" s="152"/>
      <c r="AN1516" s="18"/>
    </row>
    <row r="1517" spans="13:40" x14ac:dyDescent="0.3">
      <c r="M1517" s="17"/>
      <c r="N1517" s="18"/>
      <c r="O1517" s="18"/>
      <c r="P1517" s="152"/>
      <c r="Q1517" s="152"/>
      <c r="R1517" s="152"/>
      <c r="S1517" s="152"/>
      <c r="T1517" s="152"/>
      <c r="U1517" s="152"/>
      <c r="V1517" s="152"/>
      <c r="W1517" s="152"/>
      <c r="AN1517" s="18"/>
    </row>
    <row r="1518" spans="13:40" x14ac:dyDescent="0.3">
      <c r="M1518" s="17"/>
      <c r="N1518" s="18"/>
      <c r="O1518" s="18"/>
      <c r="P1518" s="152"/>
      <c r="Q1518" s="152"/>
      <c r="R1518" s="152"/>
      <c r="S1518" s="152"/>
      <c r="T1518" s="152"/>
      <c r="U1518" s="152"/>
      <c r="V1518" s="152"/>
      <c r="W1518" s="152"/>
      <c r="AN1518" s="18"/>
    </row>
    <row r="1519" spans="13:40" x14ac:dyDescent="0.3">
      <c r="M1519" s="17"/>
      <c r="N1519" s="18"/>
      <c r="O1519" s="18"/>
      <c r="P1519" s="152"/>
      <c r="Q1519" s="152"/>
      <c r="R1519" s="152"/>
      <c r="S1519" s="152"/>
      <c r="T1519" s="152"/>
      <c r="U1519" s="152"/>
      <c r="V1519" s="152"/>
      <c r="W1519" s="152"/>
      <c r="AN1519" s="18"/>
    </row>
    <row r="1520" spans="13:40" x14ac:dyDescent="0.3">
      <c r="M1520" s="17"/>
      <c r="N1520" s="18"/>
      <c r="O1520" s="18"/>
      <c r="P1520" s="152"/>
      <c r="Q1520" s="152"/>
      <c r="R1520" s="152"/>
      <c r="S1520" s="152"/>
      <c r="T1520" s="152"/>
      <c r="U1520" s="152"/>
      <c r="V1520" s="152"/>
      <c r="W1520" s="152"/>
      <c r="AN1520" s="18"/>
    </row>
    <row r="1521" spans="13:40" x14ac:dyDescent="0.3">
      <c r="M1521" s="17"/>
      <c r="N1521" s="18"/>
      <c r="O1521" s="18"/>
      <c r="P1521" s="152"/>
      <c r="Q1521" s="152"/>
      <c r="R1521" s="152"/>
      <c r="S1521" s="152"/>
      <c r="T1521" s="152"/>
      <c r="U1521" s="152"/>
      <c r="V1521" s="152"/>
      <c r="W1521" s="152"/>
      <c r="AN1521" s="18"/>
    </row>
    <row r="1522" spans="13:40" x14ac:dyDescent="0.3">
      <c r="M1522" s="17"/>
      <c r="N1522" s="18"/>
      <c r="O1522" s="18"/>
      <c r="P1522" s="152"/>
      <c r="Q1522" s="152"/>
      <c r="R1522" s="152"/>
      <c r="S1522" s="152"/>
      <c r="T1522" s="152"/>
      <c r="U1522" s="152"/>
      <c r="V1522" s="152"/>
      <c r="W1522" s="152"/>
      <c r="AN1522" s="18"/>
    </row>
    <row r="1523" spans="13:40" x14ac:dyDescent="0.3">
      <c r="M1523" s="17"/>
      <c r="N1523" s="18"/>
      <c r="O1523" s="18"/>
      <c r="P1523" s="152"/>
      <c r="Q1523" s="152"/>
      <c r="R1523" s="152"/>
      <c r="S1523" s="152"/>
      <c r="T1523" s="152"/>
      <c r="U1523" s="152"/>
      <c r="V1523" s="152"/>
      <c r="W1523" s="152"/>
      <c r="AN1523" s="18"/>
    </row>
    <row r="1524" spans="13:40" x14ac:dyDescent="0.3">
      <c r="M1524" s="17"/>
      <c r="N1524" s="18"/>
      <c r="O1524" s="18"/>
      <c r="P1524" s="152"/>
      <c r="Q1524" s="152"/>
      <c r="R1524" s="152"/>
      <c r="S1524" s="152"/>
      <c r="T1524" s="152"/>
      <c r="U1524" s="152"/>
      <c r="V1524" s="152"/>
      <c r="W1524" s="152"/>
      <c r="AN1524" s="18"/>
    </row>
    <row r="1525" spans="13:40" x14ac:dyDescent="0.3">
      <c r="M1525" s="17"/>
      <c r="N1525" s="18"/>
      <c r="O1525" s="18"/>
      <c r="P1525" s="152"/>
      <c r="Q1525" s="152"/>
      <c r="R1525" s="152"/>
      <c r="S1525" s="152"/>
      <c r="T1525" s="152"/>
      <c r="U1525" s="152"/>
      <c r="V1525" s="152"/>
      <c r="W1525" s="152"/>
      <c r="AN1525" s="18"/>
    </row>
    <row r="1526" spans="13:40" x14ac:dyDescent="0.3">
      <c r="M1526" s="17"/>
      <c r="N1526" s="18"/>
      <c r="O1526" s="18"/>
      <c r="P1526" s="152"/>
      <c r="Q1526" s="152"/>
      <c r="R1526" s="152"/>
      <c r="S1526" s="152"/>
      <c r="T1526" s="152"/>
      <c r="U1526" s="152"/>
      <c r="V1526" s="152"/>
      <c r="W1526" s="152"/>
      <c r="AN1526" s="18"/>
    </row>
    <row r="1527" spans="13:40" x14ac:dyDescent="0.3">
      <c r="M1527" s="17"/>
      <c r="N1527" s="18"/>
      <c r="O1527" s="18"/>
      <c r="P1527" s="152"/>
      <c r="Q1527" s="152"/>
      <c r="R1527" s="152"/>
      <c r="S1527" s="152"/>
      <c r="T1527" s="152"/>
      <c r="U1527" s="152"/>
      <c r="V1527" s="152"/>
      <c r="W1527" s="152"/>
      <c r="AN1527" s="18"/>
    </row>
    <row r="1528" spans="13:40" x14ac:dyDescent="0.3">
      <c r="M1528" s="17"/>
      <c r="N1528" s="18"/>
      <c r="O1528" s="18"/>
      <c r="P1528" s="152"/>
      <c r="Q1528" s="152"/>
      <c r="R1528" s="152"/>
      <c r="S1528" s="152"/>
      <c r="T1528" s="152"/>
      <c r="U1528" s="152"/>
      <c r="V1528" s="152"/>
      <c r="W1528" s="152"/>
      <c r="AN1528" s="18"/>
    </row>
    <row r="1529" spans="13:40" x14ac:dyDescent="0.3">
      <c r="M1529" s="17"/>
      <c r="N1529" s="18"/>
      <c r="O1529" s="18"/>
      <c r="P1529" s="152"/>
      <c r="Q1529" s="152"/>
      <c r="R1529" s="152"/>
      <c r="S1529" s="152"/>
      <c r="T1529" s="152"/>
      <c r="U1529" s="152"/>
      <c r="V1529" s="152"/>
      <c r="W1529" s="152"/>
      <c r="AN1529" s="18"/>
    </row>
    <row r="1530" spans="13:40" x14ac:dyDescent="0.3">
      <c r="M1530" s="17"/>
      <c r="N1530" s="18"/>
      <c r="O1530" s="18"/>
      <c r="P1530" s="152"/>
      <c r="Q1530" s="152"/>
      <c r="R1530" s="152"/>
      <c r="S1530" s="152"/>
      <c r="T1530" s="152"/>
      <c r="U1530" s="152"/>
      <c r="V1530" s="152"/>
      <c r="W1530" s="152"/>
      <c r="AN1530" s="18"/>
    </row>
    <row r="1531" spans="13:40" x14ac:dyDescent="0.3">
      <c r="M1531" s="17"/>
      <c r="N1531" s="18"/>
      <c r="O1531" s="18"/>
      <c r="P1531" s="152"/>
      <c r="Q1531" s="152"/>
      <c r="R1531" s="152"/>
      <c r="S1531" s="152"/>
      <c r="T1531" s="152"/>
      <c r="U1531" s="152"/>
      <c r="V1531" s="152"/>
      <c r="W1531" s="152"/>
      <c r="AN1531" s="18"/>
    </row>
    <row r="1532" spans="13:40" x14ac:dyDescent="0.3">
      <c r="M1532" s="17"/>
      <c r="N1532" s="18"/>
      <c r="O1532" s="18"/>
      <c r="P1532" s="152"/>
      <c r="Q1532" s="152"/>
      <c r="R1532" s="152"/>
      <c r="S1532" s="152"/>
      <c r="T1532" s="152"/>
      <c r="U1532" s="152"/>
      <c r="V1532" s="152"/>
      <c r="W1532" s="152"/>
      <c r="AN1532" s="18"/>
    </row>
    <row r="1533" spans="13:40" x14ac:dyDescent="0.3">
      <c r="M1533" s="17"/>
      <c r="N1533" s="18"/>
      <c r="O1533" s="18"/>
      <c r="P1533" s="152"/>
      <c r="Q1533" s="152"/>
      <c r="R1533" s="152"/>
      <c r="S1533" s="152"/>
      <c r="T1533" s="152"/>
      <c r="U1533" s="152"/>
      <c r="V1533" s="152"/>
      <c r="W1533" s="152"/>
      <c r="AN1533" s="18"/>
    </row>
    <row r="1534" spans="13:40" x14ac:dyDescent="0.3">
      <c r="M1534" s="17"/>
      <c r="N1534" s="18"/>
      <c r="O1534" s="18"/>
      <c r="P1534" s="152"/>
      <c r="Q1534" s="152"/>
      <c r="R1534" s="152"/>
      <c r="S1534" s="152"/>
      <c r="T1534" s="152"/>
      <c r="U1534" s="152"/>
      <c r="V1534" s="152"/>
      <c r="W1534" s="152"/>
      <c r="AN1534" s="18"/>
    </row>
    <row r="1535" spans="13:40" x14ac:dyDescent="0.3">
      <c r="M1535" s="17"/>
      <c r="N1535" s="18"/>
      <c r="O1535" s="18"/>
      <c r="P1535" s="152"/>
      <c r="Q1535" s="152"/>
      <c r="R1535" s="152"/>
      <c r="S1535" s="152"/>
      <c r="T1535" s="152"/>
      <c r="U1535" s="152"/>
      <c r="V1535" s="152"/>
      <c r="W1535" s="152"/>
      <c r="AN1535" s="18"/>
    </row>
    <row r="1536" spans="13:40" x14ac:dyDescent="0.3">
      <c r="M1536" s="17"/>
      <c r="N1536" s="18"/>
      <c r="O1536" s="18"/>
      <c r="P1536" s="152"/>
      <c r="Q1536" s="152"/>
      <c r="R1536" s="152"/>
      <c r="S1536" s="152"/>
      <c r="T1536" s="152"/>
      <c r="U1536" s="152"/>
      <c r="V1536" s="152"/>
      <c r="W1536" s="152"/>
      <c r="AN1536" s="18"/>
    </row>
    <row r="1537" spans="13:40" x14ac:dyDescent="0.3">
      <c r="M1537" s="17"/>
      <c r="N1537" s="18"/>
      <c r="O1537" s="18"/>
      <c r="P1537" s="152"/>
      <c r="Q1537" s="152"/>
      <c r="R1537" s="152"/>
      <c r="S1537" s="152"/>
      <c r="T1537" s="152"/>
      <c r="U1537" s="152"/>
      <c r="V1537" s="152"/>
      <c r="W1537" s="152"/>
      <c r="AN1537" s="18"/>
    </row>
    <row r="1538" spans="13:40" x14ac:dyDescent="0.3">
      <c r="M1538" s="17"/>
      <c r="N1538" s="18"/>
      <c r="O1538" s="18"/>
      <c r="P1538" s="152"/>
      <c r="Q1538" s="152"/>
      <c r="R1538" s="152"/>
      <c r="S1538" s="152"/>
      <c r="T1538" s="152"/>
      <c r="U1538" s="152"/>
      <c r="V1538" s="152"/>
      <c r="W1538" s="152"/>
      <c r="AN1538" s="18"/>
    </row>
    <row r="1539" spans="13:40" x14ac:dyDescent="0.3">
      <c r="M1539" s="17"/>
      <c r="N1539" s="18"/>
      <c r="O1539" s="18"/>
      <c r="P1539" s="152"/>
      <c r="Q1539" s="152"/>
      <c r="R1539" s="152"/>
      <c r="S1539" s="152"/>
      <c r="T1539" s="152"/>
      <c r="U1539" s="152"/>
      <c r="V1539" s="152"/>
      <c r="W1539" s="152"/>
      <c r="AN1539" s="18"/>
    </row>
    <row r="1540" spans="13:40" x14ac:dyDescent="0.3">
      <c r="M1540" s="17"/>
      <c r="N1540" s="18"/>
      <c r="O1540" s="18"/>
      <c r="P1540" s="152"/>
      <c r="Q1540" s="152"/>
      <c r="R1540" s="152"/>
      <c r="S1540" s="152"/>
      <c r="T1540" s="152"/>
      <c r="U1540" s="152"/>
      <c r="V1540" s="152"/>
      <c r="W1540" s="152"/>
      <c r="AN1540" s="18"/>
    </row>
    <row r="1541" spans="13:40" x14ac:dyDescent="0.3">
      <c r="M1541" s="17"/>
      <c r="N1541" s="18"/>
      <c r="O1541" s="18"/>
      <c r="P1541" s="152"/>
      <c r="Q1541" s="152"/>
      <c r="R1541" s="152"/>
      <c r="S1541" s="152"/>
      <c r="T1541" s="152"/>
      <c r="U1541" s="152"/>
      <c r="V1541" s="152"/>
      <c r="W1541" s="152"/>
      <c r="AN1541" s="18"/>
    </row>
    <row r="1542" spans="13:40" x14ac:dyDescent="0.3">
      <c r="M1542" s="17"/>
      <c r="N1542" s="18"/>
      <c r="O1542" s="18"/>
      <c r="P1542" s="152"/>
      <c r="Q1542" s="152"/>
      <c r="R1542" s="152"/>
      <c r="S1542" s="152"/>
      <c r="T1542" s="152"/>
      <c r="U1542" s="152"/>
      <c r="V1542" s="152"/>
      <c r="W1542" s="152"/>
      <c r="AN1542" s="18"/>
    </row>
    <row r="1543" spans="13:40" x14ac:dyDescent="0.3">
      <c r="M1543" s="17"/>
      <c r="N1543" s="18"/>
      <c r="O1543" s="18"/>
      <c r="P1543" s="152"/>
      <c r="Q1543" s="152"/>
      <c r="R1543" s="152"/>
      <c r="S1543" s="152"/>
      <c r="T1543" s="152"/>
      <c r="U1543" s="152"/>
      <c r="V1543" s="152"/>
      <c r="W1543" s="152"/>
      <c r="AN1543" s="18"/>
    </row>
    <row r="1544" spans="13:40" x14ac:dyDescent="0.3">
      <c r="M1544" s="17"/>
      <c r="N1544" s="18"/>
      <c r="O1544" s="18"/>
      <c r="P1544" s="152"/>
      <c r="Q1544" s="152"/>
      <c r="R1544" s="152"/>
      <c r="S1544" s="152"/>
      <c r="T1544" s="152"/>
      <c r="U1544" s="152"/>
      <c r="V1544" s="152"/>
      <c r="W1544" s="152"/>
      <c r="AN1544" s="18"/>
    </row>
    <row r="1545" spans="13:40" x14ac:dyDescent="0.3">
      <c r="M1545" s="17"/>
      <c r="N1545" s="18"/>
      <c r="O1545" s="18"/>
      <c r="P1545" s="152"/>
      <c r="Q1545" s="152"/>
      <c r="R1545" s="152"/>
      <c r="S1545" s="152"/>
      <c r="T1545" s="152"/>
      <c r="U1545" s="152"/>
      <c r="V1545" s="152"/>
      <c r="W1545" s="152"/>
      <c r="AN1545" s="18"/>
    </row>
    <row r="1546" spans="13:40" x14ac:dyDescent="0.3">
      <c r="M1546" s="17"/>
      <c r="N1546" s="18"/>
      <c r="O1546" s="18"/>
      <c r="P1546" s="152"/>
      <c r="Q1546" s="152"/>
      <c r="R1546" s="152"/>
      <c r="S1546" s="152"/>
      <c r="T1546" s="152"/>
      <c r="U1546" s="152"/>
      <c r="V1546" s="152"/>
      <c r="W1546" s="152"/>
      <c r="AN1546" s="18"/>
    </row>
    <row r="1547" spans="13:40" x14ac:dyDescent="0.3">
      <c r="M1547" s="17"/>
      <c r="N1547" s="18"/>
      <c r="O1547" s="18"/>
      <c r="P1547" s="152"/>
      <c r="Q1547" s="152"/>
      <c r="R1547" s="152"/>
      <c r="S1547" s="152"/>
      <c r="T1547" s="152"/>
      <c r="U1547" s="152"/>
      <c r="V1547" s="152"/>
      <c r="W1547" s="152"/>
      <c r="AN1547" s="18"/>
    </row>
    <row r="1548" spans="13:40" x14ac:dyDescent="0.3">
      <c r="M1548" s="17"/>
      <c r="N1548" s="18"/>
      <c r="O1548" s="18"/>
      <c r="P1548" s="152"/>
      <c r="Q1548" s="152"/>
      <c r="R1548" s="152"/>
      <c r="S1548" s="152"/>
      <c r="T1548" s="152"/>
      <c r="U1548" s="152"/>
      <c r="V1548" s="152"/>
      <c r="W1548" s="152"/>
      <c r="AN1548" s="18"/>
    </row>
    <row r="1549" spans="13:40" x14ac:dyDescent="0.3">
      <c r="M1549" s="17"/>
      <c r="N1549" s="18"/>
      <c r="O1549" s="18"/>
      <c r="P1549" s="152"/>
      <c r="Q1549" s="152"/>
      <c r="R1549" s="152"/>
      <c r="S1549" s="152"/>
      <c r="T1549" s="152"/>
      <c r="U1549" s="152"/>
      <c r="V1549" s="152"/>
      <c r="W1549" s="152"/>
      <c r="AN1549" s="18"/>
    </row>
    <row r="1550" spans="13:40" x14ac:dyDescent="0.3">
      <c r="M1550" s="17"/>
      <c r="N1550" s="18"/>
      <c r="O1550" s="18"/>
      <c r="P1550" s="152"/>
      <c r="Q1550" s="152"/>
      <c r="R1550" s="152"/>
      <c r="S1550" s="152"/>
      <c r="T1550" s="152"/>
      <c r="U1550" s="152"/>
      <c r="V1550" s="152"/>
      <c r="W1550" s="152"/>
      <c r="AN1550" s="18"/>
    </row>
    <row r="1551" spans="13:40" x14ac:dyDescent="0.3">
      <c r="M1551" s="17"/>
      <c r="N1551" s="18"/>
      <c r="O1551" s="18"/>
      <c r="P1551" s="152"/>
      <c r="Q1551" s="152"/>
      <c r="R1551" s="152"/>
      <c r="S1551" s="152"/>
      <c r="T1551" s="152"/>
      <c r="U1551" s="152"/>
      <c r="V1551" s="152"/>
      <c r="W1551" s="152"/>
      <c r="AN1551" s="18"/>
    </row>
    <row r="1552" spans="13:40" x14ac:dyDescent="0.3">
      <c r="M1552" s="17"/>
      <c r="N1552" s="18"/>
      <c r="O1552" s="18"/>
      <c r="P1552" s="152"/>
      <c r="Q1552" s="152"/>
      <c r="R1552" s="152"/>
      <c r="S1552" s="152"/>
      <c r="T1552" s="152"/>
      <c r="U1552" s="152"/>
      <c r="V1552" s="152"/>
      <c r="W1552" s="152"/>
      <c r="AN1552" s="18"/>
    </row>
    <row r="1553" spans="13:40" x14ac:dyDescent="0.3">
      <c r="M1553" s="17"/>
      <c r="N1553" s="18"/>
      <c r="O1553" s="18"/>
      <c r="P1553" s="152"/>
      <c r="Q1553" s="152"/>
      <c r="R1553" s="152"/>
      <c r="S1553" s="152"/>
      <c r="T1553" s="152"/>
      <c r="U1553" s="152"/>
      <c r="V1553" s="152"/>
      <c r="W1553" s="152"/>
      <c r="AN1553" s="18"/>
    </row>
    <row r="1554" spans="13:40" x14ac:dyDescent="0.3">
      <c r="M1554" s="17"/>
      <c r="N1554" s="18"/>
      <c r="O1554" s="18"/>
      <c r="P1554" s="152"/>
      <c r="Q1554" s="152"/>
      <c r="R1554" s="152"/>
      <c r="S1554" s="152"/>
      <c r="T1554" s="152"/>
      <c r="U1554" s="152"/>
      <c r="V1554" s="152"/>
      <c r="W1554" s="152"/>
      <c r="AN1554" s="18"/>
    </row>
    <row r="1555" spans="13:40" x14ac:dyDescent="0.3">
      <c r="M1555" s="17"/>
      <c r="N1555" s="18"/>
      <c r="O1555" s="18"/>
      <c r="P1555" s="152"/>
      <c r="Q1555" s="152"/>
      <c r="R1555" s="152"/>
      <c r="S1555" s="152"/>
      <c r="T1555" s="152"/>
      <c r="U1555" s="152"/>
      <c r="V1555" s="152"/>
      <c r="W1555" s="152"/>
      <c r="AN1555" s="18"/>
    </row>
    <row r="1556" spans="13:40" x14ac:dyDescent="0.3">
      <c r="M1556" s="17"/>
      <c r="N1556" s="18"/>
      <c r="O1556" s="18"/>
      <c r="P1556" s="152"/>
      <c r="Q1556" s="152"/>
      <c r="R1556" s="152"/>
      <c r="S1556" s="152"/>
      <c r="T1556" s="152"/>
      <c r="U1556" s="152"/>
      <c r="V1556" s="152"/>
      <c r="W1556" s="152"/>
      <c r="AN1556" s="18"/>
    </row>
    <row r="1557" spans="13:40" x14ac:dyDescent="0.3">
      <c r="M1557" s="17"/>
      <c r="N1557" s="18"/>
      <c r="O1557" s="18"/>
      <c r="P1557" s="152"/>
      <c r="Q1557" s="152"/>
      <c r="R1557" s="152"/>
      <c r="S1557" s="152"/>
      <c r="T1557" s="152"/>
      <c r="U1557" s="152"/>
      <c r="V1557" s="152"/>
      <c r="W1557" s="152"/>
      <c r="AN1557" s="18"/>
    </row>
    <row r="1558" spans="13:40" x14ac:dyDescent="0.3">
      <c r="M1558" s="17"/>
      <c r="N1558" s="18"/>
      <c r="O1558" s="18"/>
      <c r="P1558" s="152"/>
      <c r="Q1558" s="152"/>
      <c r="R1558" s="152"/>
      <c r="S1558" s="152"/>
      <c r="T1558" s="152"/>
      <c r="U1558" s="152"/>
      <c r="V1558" s="152"/>
      <c r="W1558" s="152"/>
      <c r="AN1558" s="18"/>
    </row>
    <row r="1559" spans="13:40" x14ac:dyDescent="0.3">
      <c r="M1559" s="17"/>
      <c r="N1559" s="18"/>
      <c r="O1559" s="18"/>
      <c r="P1559" s="152"/>
      <c r="Q1559" s="152"/>
      <c r="R1559" s="152"/>
      <c r="S1559" s="152"/>
      <c r="T1559" s="152"/>
      <c r="U1559" s="152"/>
      <c r="V1559" s="152"/>
      <c r="W1559" s="152"/>
      <c r="AN1559" s="18"/>
    </row>
    <row r="1560" spans="13:40" x14ac:dyDescent="0.3">
      <c r="M1560" s="17"/>
      <c r="N1560" s="18"/>
      <c r="O1560" s="18"/>
      <c r="P1560" s="152"/>
      <c r="Q1560" s="152"/>
      <c r="R1560" s="152"/>
      <c r="S1560" s="152"/>
      <c r="T1560" s="152"/>
      <c r="U1560" s="152"/>
      <c r="V1560" s="152"/>
      <c r="W1560" s="152"/>
      <c r="AN1560" s="18"/>
    </row>
    <row r="1561" spans="13:40" x14ac:dyDescent="0.3">
      <c r="M1561" s="17"/>
      <c r="N1561" s="18"/>
      <c r="O1561" s="18"/>
      <c r="P1561" s="152"/>
      <c r="Q1561" s="152"/>
      <c r="R1561" s="152"/>
      <c r="S1561" s="152"/>
      <c r="T1561" s="152"/>
      <c r="U1561" s="152"/>
      <c r="V1561" s="152"/>
      <c r="W1561" s="152"/>
      <c r="AN1561" s="18"/>
    </row>
    <row r="1562" spans="13:40" x14ac:dyDescent="0.3">
      <c r="M1562" s="17"/>
      <c r="N1562" s="18"/>
      <c r="O1562" s="18"/>
      <c r="P1562" s="152"/>
      <c r="Q1562" s="152"/>
      <c r="R1562" s="152"/>
      <c r="S1562" s="152"/>
      <c r="T1562" s="152"/>
      <c r="U1562" s="152"/>
      <c r="V1562" s="152"/>
      <c r="W1562" s="152"/>
      <c r="AN1562" s="18"/>
    </row>
    <row r="1563" spans="13:40" x14ac:dyDescent="0.3">
      <c r="M1563" s="17"/>
      <c r="N1563" s="18"/>
      <c r="O1563" s="18"/>
      <c r="P1563" s="152"/>
      <c r="Q1563" s="152"/>
      <c r="R1563" s="152"/>
      <c r="S1563" s="152"/>
      <c r="T1563" s="152"/>
      <c r="U1563" s="152"/>
      <c r="V1563" s="152"/>
      <c r="W1563" s="152"/>
      <c r="AN1563" s="18"/>
    </row>
    <row r="1564" spans="13:40" x14ac:dyDescent="0.3">
      <c r="M1564" s="17"/>
      <c r="N1564" s="18"/>
      <c r="O1564" s="18"/>
      <c r="P1564" s="152"/>
      <c r="Q1564" s="152"/>
      <c r="R1564" s="152"/>
      <c r="S1564" s="152"/>
      <c r="T1564" s="152"/>
      <c r="U1564" s="152"/>
      <c r="V1564" s="152"/>
      <c r="W1564" s="152"/>
      <c r="AN1564" s="18"/>
    </row>
    <row r="1565" spans="13:40" x14ac:dyDescent="0.3">
      <c r="M1565" s="17"/>
      <c r="N1565" s="18"/>
      <c r="O1565" s="18"/>
      <c r="P1565" s="152"/>
      <c r="Q1565" s="152"/>
      <c r="R1565" s="152"/>
      <c r="S1565" s="152"/>
      <c r="T1565" s="152"/>
      <c r="U1565" s="152"/>
      <c r="V1565" s="152"/>
      <c r="W1565" s="152"/>
      <c r="AN1565" s="18"/>
    </row>
    <row r="1566" spans="13:40" x14ac:dyDescent="0.3">
      <c r="M1566" s="17"/>
      <c r="N1566" s="18"/>
      <c r="O1566" s="18"/>
      <c r="P1566" s="152"/>
      <c r="Q1566" s="152"/>
      <c r="R1566" s="152"/>
      <c r="S1566" s="152"/>
      <c r="T1566" s="152"/>
      <c r="U1566" s="152"/>
      <c r="V1566" s="152"/>
      <c r="W1566" s="152"/>
      <c r="AN1566" s="18"/>
    </row>
    <row r="1567" spans="13:40" x14ac:dyDescent="0.3">
      <c r="M1567" s="17"/>
      <c r="N1567" s="18"/>
      <c r="O1567" s="18"/>
      <c r="P1567" s="152"/>
      <c r="Q1567" s="152"/>
      <c r="R1567" s="152"/>
      <c r="S1567" s="152"/>
      <c r="T1567" s="152"/>
      <c r="U1567" s="152"/>
      <c r="V1567" s="152"/>
      <c r="W1567" s="152"/>
      <c r="AN1567" s="18"/>
    </row>
    <row r="1568" spans="13:40" x14ac:dyDescent="0.3">
      <c r="M1568" s="17"/>
      <c r="N1568" s="18"/>
      <c r="O1568" s="18"/>
      <c r="P1568" s="152"/>
      <c r="Q1568" s="152"/>
      <c r="R1568" s="152"/>
      <c r="S1568" s="152"/>
      <c r="T1568" s="152"/>
      <c r="U1568" s="152"/>
      <c r="V1568" s="152"/>
      <c r="W1568" s="152"/>
      <c r="AN1568" s="18"/>
    </row>
    <row r="1569" spans="13:40" x14ac:dyDescent="0.3">
      <c r="M1569" s="17"/>
      <c r="N1569" s="18"/>
      <c r="O1569" s="18"/>
      <c r="P1569" s="152"/>
      <c r="Q1569" s="152"/>
      <c r="R1569" s="152"/>
      <c r="S1569" s="152"/>
      <c r="T1569" s="152"/>
      <c r="U1569" s="152"/>
      <c r="V1569" s="152"/>
      <c r="W1569" s="152"/>
      <c r="AN1569" s="18"/>
    </row>
    <row r="1570" spans="13:40" x14ac:dyDescent="0.3">
      <c r="M1570" s="17"/>
      <c r="N1570" s="18"/>
      <c r="O1570" s="18"/>
      <c r="P1570" s="152"/>
      <c r="Q1570" s="152"/>
      <c r="R1570" s="152"/>
      <c r="S1570" s="152"/>
      <c r="T1570" s="152"/>
      <c r="U1570" s="152"/>
      <c r="V1570" s="152"/>
      <c r="W1570" s="152"/>
      <c r="AN1570" s="18"/>
    </row>
    <row r="1571" spans="13:40" x14ac:dyDescent="0.3">
      <c r="M1571" s="17"/>
      <c r="N1571" s="18"/>
      <c r="O1571" s="18"/>
      <c r="P1571" s="152"/>
      <c r="Q1571" s="152"/>
      <c r="R1571" s="152"/>
      <c r="S1571" s="152"/>
      <c r="T1571" s="152"/>
      <c r="U1571" s="152"/>
      <c r="V1571" s="152"/>
      <c r="W1571" s="152"/>
      <c r="AN1571" s="18"/>
    </row>
    <row r="1572" spans="13:40" x14ac:dyDescent="0.3">
      <c r="M1572" s="17"/>
      <c r="N1572" s="18"/>
      <c r="O1572" s="18"/>
      <c r="P1572" s="152"/>
      <c r="Q1572" s="152"/>
      <c r="R1572" s="152"/>
      <c r="S1572" s="152"/>
      <c r="T1572" s="152"/>
      <c r="U1572" s="152"/>
      <c r="V1572" s="152"/>
      <c r="W1572" s="152"/>
      <c r="AN1572" s="18"/>
    </row>
    <row r="1573" spans="13:40" x14ac:dyDescent="0.3">
      <c r="M1573" s="17"/>
      <c r="N1573" s="18"/>
      <c r="O1573" s="18"/>
      <c r="P1573" s="152"/>
      <c r="Q1573" s="152"/>
      <c r="R1573" s="152"/>
      <c r="S1573" s="152"/>
      <c r="T1573" s="152"/>
      <c r="U1573" s="152"/>
      <c r="V1573" s="152"/>
      <c r="W1573" s="152"/>
      <c r="AN1573" s="18"/>
    </row>
    <row r="1574" spans="13:40" x14ac:dyDescent="0.3">
      <c r="M1574" s="17"/>
      <c r="N1574" s="18"/>
      <c r="O1574" s="18"/>
      <c r="P1574" s="152"/>
      <c r="Q1574" s="152"/>
      <c r="R1574" s="152"/>
      <c r="S1574" s="152"/>
      <c r="T1574" s="152"/>
      <c r="U1574" s="152"/>
      <c r="V1574" s="152"/>
      <c r="W1574" s="152"/>
      <c r="AN1574" s="18"/>
    </row>
    <row r="1575" spans="13:40" x14ac:dyDescent="0.3">
      <c r="M1575" s="17"/>
      <c r="N1575" s="18"/>
      <c r="O1575" s="18"/>
      <c r="P1575" s="152"/>
      <c r="Q1575" s="152"/>
      <c r="R1575" s="152"/>
      <c r="S1575" s="152"/>
      <c r="T1575" s="152"/>
      <c r="U1575" s="152"/>
      <c r="V1575" s="152"/>
      <c r="W1575" s="152"/>
      <c r="AN1575" s="18"/>
    </row>
    <row r="1576" spans="13:40" x14ac:dyDescent="0.3">
      <c r="M1576" s="17"/>
      <c r="N1576" s="18"/>
      <c r="O1576" s="18"/>
      <c r="P1576" s="152"/>
      <c r="Q1576" s="152"/>
      <c r="R1576" s="152"/>
      <c r="S1576" s="152"/>
      <c r="T1576" s="152"/>
      <c r="U1576" s="152"/>
      <c r="V1576" s="152"/>
      <c r="W1576" s="152"/>
      <c r="AN1576" s="18"/>
    </row>
    <row r="1577" spans="13:40" x14ac:dyDescent="0.3">
      <c r="M1577" s="17"/>
      <c r="N1577" s="18"/>
      <c r="O1577" s="18"/>
      <c r="P1577" s="152"/>
      <c r="Q1577" s="152"/>
      <c r="R1577" s="152"/>
      <c r="S1577" s="152"/>
      <c r="T1577" s="152"/>
      <c r="U1577" s="152"/>
      <c r="V1577" s="152"/>
      <c r="W1577" s="152"/>
      <c r="AN1577" s="18"/>
    </row>
    <row r="1578" spans="13:40" x14ac:dyDescent="0.3">
      <c r="M1578" s="17"/>
      <c r="N1578" s="18"/>
      <c r="O1578" s="18"/>
      <c r="P1578" s="152"/>
      <c r="Q1578" s="152"/>
      <c r="R1578" s="152"/>
      <c r="S1578" s="152"/>
      <c r="T1578" s="152"/>
      <c r="U1578" s="152"/>
      <c r="V1578" s="152"/>
      <c r="W1578" s="152"/>
      <c r="AN1578" s="18"/>
    </row>
    <row r="1579" spans="13:40" x14ac:dyDescent="0.3">
      <c r="M1579" s="17"/>
      <c r="N1579" s="18"/>
      <c r="O1579" s="18"/>
      <c r="P1579" s="152"/>
      <c r="Q1579" s="152"/>
      <c r="R1579" s="152"/>
      <c r="S1579" s="152"/>
      <c r="T1579" s="152"/>
      <c r="U1579" s="152"/>
      <c r="V1579" s="152"/>
      <c r="W1579" s="152"/>
      <c r="AN1579" s="18"/>
    </row>
    <row r="1580" spans="13:40" x14ac:dyDescent="0.3">
      <c r="M1580" s="17"/>
      <c r="N1580" s="18"/>
      <c r="O1580" s="18"/>
      <c r="P1580" s="152"/>
      <c r="Q1580" s="152"/>
      <c r="R1580" s="152"/>
      <c r="S1580" s="152"/>
      <c r="T1580" s="152"/>
      <c r="U1580" s="152"/>
      <c r="V1580" s="152"/>
      <c r="W1580" s="152"/>
      <c r="AN1580" s="18"/>
    </row>
    <row r="1581" spans="13:40" x14ac:dyDescent="0.3">
      <c r="M1581" s="17"/>
      <c r="N1581" s="18"/>
      <c r="O1581" s="18"/>
      <c r="P1581" s="152"/>
      <c r="Q1581" s="152"/>
      <c r="R1581" s="152"/>
      <c r="S1581" s="152"/>
      <c r="T1581" s="152"/>
      <c r="U1581" s="152"/>
      <c r="V1581" s="152"/>
      <c r="W1581" s="152"/>
      <c r="AN1581" s="18"/>
    </row>
    <row r="1582" spans="13:40" x14ac:dyDescent="0.3">
      <c r="M1582" s="17"/>
      <c r="N1582" s="18"/>
      <c r="O1582" s="18"/>
      <c r="P1582" s="152"/>
      <c r="Q1582" s="152"/>
      <c r="R1582" s="152"/>
      <c r="S1582" s="152"/>
      <c r="T1582" s="152"/>
      <c r="U1582" s="152"/>
      <c r="V1582" s="152"/>
      <c r="W1582" s="152"/>
      <c r="AN1582" s="18"/>
    </row>
    <row r="1583" spans="13:40" x14ac:dyDescent="0.3">
      <c r="M1583" s="17"/>
      <c r="N1583" s="18"/>
      <c r="O1583" s="18"/>
      <c r="P1583" s="152"/>
      <c r="Q1583" s="152"/>
      <c r="R1583" s="152"/>
      <c r="S1583" s="152"/>
      <c r="T1583" s="152"/>
      <c r="U1583" s="152"/>
      <c r="V1583" s="152"/>
      <c r="W1583" s="152"/>
      <c r="AN1583" s="18"/>
    </row>
    <row r="1584" spans="13:40" x14ac:dyDescent="0.3">
      <c r="M1584" s="17"/>
      <c r="N1584" s="18"/>
      <c r="O1584" s="18"/>
      <c r="P1584" s="152"/>
      <c r="Q1584" s="152"/>
      <c r="R1584" s="152"/>
      <c r="S1584" s="152"/>
      <c r="T1584" s="152"/>
      <c r="U1584" s="152"/>
      <c r="V1584" s="152"/>
      <c r="W1584" s="152"/>
      <c r="AN1584" s="18"/>
    </row>
    <row r="1585" spans="13:40" x14ac:dyDescent="0.3">
      <c r="M1585" s="17"/>
      <c r="N1585" s="18"/>
      <c r="O1585" s="18"/>
      <c r="P1585" s="152"/>
      <c r="Q1585" s="152"/>
      <c r="R1585" s="152"/>
      <c r="S1585" s="152"/>
      <c r="T1585" s="152"/>
      <c r="U1585" s="152"/>
      <c r="V1585" s="152"/>
      <c r="W1585" s="152"/>
      <c r="AN1585" s="18"/>
    </row>
    <row r="1586" spans="13:40" x14ac:dyDescent="0.3">
      <c r="M1586" s="17"/>
      <c r="N1586" s="18"/>
      <c r="O1586" s="18"/>
      <c r="P1586" s="152"/>
      <c r="Q1586" s="152"/>
      <c r="R1586" s="152"/>
      <c r="S1586" s="152"/>
      <c r="T1586" s="152"/>
      <c r="U1586" s="152"/>
      <c r="V1586" s="152"/>
      <c r="W1586" s="152"/>
      <c r="AN1586" s="18"/>
    </row>
    <row r="1587" spans="13:40" x14ac:dyDescent="0.3">
      <c r="M1587" s="17"/>
      <c r="N1587" s="18"/>
      <c r="O1587" s="18"/>
      <c r="P1587" s="152"/>
      <c r="Q1587" s="152"/>
      <c r="R1587" s="152"/>
      <c r="S1587" s="152"/>
      <c r="T1587" s="152"/>
      <c r="U1587" s="152"/>
      <c r="V1587" s="152"/>
      <c r="W1587" s="152"/>
      <c r="AN1587" s="18"/>
    </row>
    <row r="1588" spans="13:40" x14ac:dyDescent="0.3">
      <c r="M1588" s="17"/>
      <c r="N1588" s="18"/>
      <c r="O1588" s="18"/>
      <c r="P1588" s="152"/>
      <c r="Q1588" s="152"/>
      <c r="R1588" s="152"/>
      <c r="S1588" s="152"/>
      <c r="T1588" s="152"/>
      <c r="U1588" s="152"/>
      <c r="V1588" s="152"/>
      <c r="W1588" s="152"/>
      <c r="AN1588" s="18"/>
    </row>
    <row r="1589" spans="13:40" x14ac:dyDescent="0.3">
      <c r="M1589" s="17"/>
      <c r="N1589" s="18"/>
      <c r="O1589" s="18"/>
      <c r="P1589" s="152"/>
      <c r="Q1589" s="152"/>
      <c r="R1589" s="152"/>
      <c r="S1589" s="152"/>
      <c r="T1589" s="152"/>
      <c r="U1589" s="152"/>
      <c r="V1589" s="152"/>
      <c r="W1589" s="152"/>
      <c r="AN1589" s="18"/>
    </row>
    <row r="1590" spans="13:40" x14ac:dyDescent="0.3">
      <c r="M1590" s="17"/>
      <c r="N1590" s="18"/>
      <c r="O1590" s="18"/>
      <c r="P1590" s="152"/>
      <c r="Q1590" s="152"/>
      <c r="R1590" s="152"/>
      <c r="S1590" s="152"/>
      <c r="T1590" s="152"/>
      <c r="U1590" s="152"/>
      <c r="V1590" s="152"/>
      <c r="W1590" s="152"/>
      <c r="AN1590" s="18"/>
    </row>
    <row r="1591" spans="13:40" x14ac:dyDescent="0.3">
      <c r="M1591" s="17"/>
      <c r="N1591" s="18"/>
      <c r="O1591" s="18"/>
      <c r="P1591" s="152"/>
      <c r="Q1591" s="152"/>
      <c r="R1591" s="152"/>
      <c r="S1591" s="152"/>
      <c r="T1591" s="152"/>
      <c r="U1591" s="152"/>
      <c r="V1591" s="152"/>
      <c r="W1591" s="152"/>
      <c r="AN1591" s="18"/>
    </row>
    <row r="1592" spans="13:40" x14ac:dyDescent="0.3">
      <c r="M1592" s="17"/>
      <c r="N1592" s="18"/>
      <c r="O1592" s="18"/>
      <c r="P1592" s="152"/>
      <c r="Q1592" s="152"/>
      <c r="R1592" s="152"/>
      <c r="S1592" s="152"/>
      <c r="T1592" s="152"/>
      <c r="U1592" s="152"/>
      <c r="V1592" s="152"/>
      <c r="W1592" s="152"/>
      <c r="AN1592" s="18"/>
    </row>
    <row r="1593" spans="13:40" x14ac:dyDescent="0.3">
      <c r="M1593" s="17"/>
      <c r="N1593" s="18"/>
      <c r="O1593" s="18"/>
      <c r="P1593" s="152"/>
      <c r="Q1593" s="152"/>
      <c r="R1593" s="152"/>
      <c r="S1593" s="152"/>
      <c r="T1593" s="152"/>
      <c r="U1593" s="152"/>
      <c r="V1593" s="152"/>
      <c r="W1593" s="152"/>
      <c r="AN1593" s="18"/>
    </row>
    <row r="1594" spans="13:40" x14ac:dyDescent="0.3">
      <c r="M1594" s="17"/>
      <c r="N1594" s="18"/>
      <c r="O1594" s="18"/>
      <c r="P1594" s="152"/>
      <c r="Q1594" s="152"/>
      <c r="R1594" s="152"/>
      <c r="S1594" s="152"/>
      <c r="T1594" s="152"/>
      <c r="U1594" s="152"/>
      <c r="V1594" s="152"/>
      <c r="W1594" s="152"/>
      <c r="AN1594" s="18"/>
    </row>
    <row r="1595" spans="13:40" x14ac:dyDescent="0.3">
      <c r="M1595" s="17"/>
      <c r="N1595" s="18"/>
      <c r="O1595" s="18"/>
      <c r="P1595" s="152"/>
      <c r="Q1595" s="152"/>
      <c r="R1595" s="152"/>
      <c r="S1595" s="152"/>
      <c r="T1595" s="152"/>
      <c r="U1595" s="152"/>
      <c r="V1595" s="152"/>
      <c r="W1595" s="152"/>
      <c r="AN1595" s="18"/>
    </row>
    <row r="1596" spans="13:40" x14ac:dyDescent="0.3">
      <c r="M1596" s="17"/>
      <c r="N1596" s="18"/>
      <c r="O1596" s="18"/>
      <c r="P1596" s="152"/>
      <c r="Q1596" s="152"/>
      <c r="R1596" s="152"/>
      <c r="S1596" s="152"/>
      <c r="T1596" s="152"/>
      <c r="U1596" s="152"/>
      <c r="V1596" s="152"/>
      <c r="W1596" s="152"/>
      <c r="AN1596" s="18"/>
    </row>
    <row r="1597" spans="13:40" x14ac:dyDescent="0.3">
      <c r="M1597" s="17"/>
      <c r="N1597" s="18"/>
      <c r="O1597" s="18"/>
      <c r="P1597" s="152"/>
      <c r="Q1597" s="152"/>
      <c r="R1597" s="152"/>
      <c r="S1597" s="152"/>
      <c r="T1597" s="152"/>
      <c r="U1597" s="152"/>
      <c r="V1597" s="152"/>
      <c r="W1597" s="152"/>
      <c r="AN1597" s="18"/>
    </row>
    <row r="1598" spans="13:40" x14ac:dyDescent="0.3">
      <c r="M1598" s="17"/>
      <c r="N1598" s="18"/>
      <c r="O1598" s="18"/>
      <c r="P1598" s="152"/>
      <c r="Q1598" s="152"/>
      <c r="R1598" s="152"/>
      <c r="S1598" s="152"/>
      <c r="T1598" s="152"/>
      <c r="U1598" s="152"/>
      <c r="V1598" s="152"/>
      <c r="W1598" s="152"/>
      <c r="AN1598" s="18"/>
    </row>
    <row r="1599" spans="13:40" x14ac:dyDescent="0.3">
      <c r="M1599" s="17"/>
      <c r="N1599" s="18"/>
      <c r="O1599" s="18"/>
      <c r="P1599" s="152"/>
      <c r="Q1599" s="152"/>
      <c r="R1599" s="152"/>
      <c r="S1599" s="152"/>
      <c r="T1599" s="152"/>
      <c r="U1599" s="152"/>
      <c r="V1599" s="152"/>
      <c r="W1599" s="152"/>
      <c r="AN1599" s="18"/>
    </row>
    <row r="1600" spans="13:40" x14ac:dyDescent="0.3">
      <c r="M1600" s="17"/>
      <c r="N1600" s="18"/>
      <c r="O1600" s="18"/>
      <c r="P1600" s="152"/>
      <c r="Q1600" s="152"/>
      <c r="R1600" s="152"/>
      <c r="S1600" s="152"/>
      <c r="T1600" s="152"/>
      <c r="U1600" s="152"/>
      <c r="V1600" s="152"/>
      <c r="W1600" s="152"/>
      <c r="AN1600" s="18"/>
    </row>
    <row r="1601" spans="13:40" x14ac:dyDescent="0.3">
      <c r="M1601" s="17"/>
      <c r="N1601" s="18"/>
      <c r="O1601" s="18"/>
      <c r="P1601" s="152"/>
      <c r="Q1601" s="152"/>
      <c r="R1601" s="152"/>
      <c r="S1601" s="152"/>
      <c r="T1601" s="152"/>
      <c r="U1601" s="152"/>
      <c r="V1601" s="152"/>
      <c r="W1601" s="152"/>
      <c r="AN1601" s="18"/>
    </row>
    <row r="1602" spans="13:40" x14ac:dyDescent="0.3">
      <c r="M1602" s="17"/>
      <c r="N1602" s="18"/>
      <c r="O1602" s="18"/>
      <c r="P1602" s="152"/>
      <c r="Q1602" s="152"/>
      <c r="R1602" s="152"/>
      <c r="S1602" s="152"/>
      <c r="T1602" s="152"/>
      <c r="U1602" s="152"/>
      <c r="V1602" s="152"/>
      <c r="W1602" s="152"/>
      <c r="AN1602" s="18"/>
    </row>
    <row r="1603" spans="13:40" x14ac:dyDescent="0.3">
      <c r="M1603" s="17"/>
      <c r="N1603" s="18"/>
      <c r="O1603" s="18"/>
      <c r="P1603" s="152"/>
      <c r="Q1603" s="152"/>
      <c r="R1603" s="152"/>
      <c r="S1603" s="152"/>
      <c r="T1603" s="152"/>
      <c r="U1603" s="152"/>
      <c r="V1603" s="152"/>
      <c r="W1603" s="152"/>
      <c r="AN1603" s="18"/>
    </row>
    <row r="1604" spans="13:40" x14ac:dyDescent="0.3">
      <c r="M1604" s="17"/>
      <c r="N1604" s="18"/>
      <c r="O1604" s="18"/>
      <c r="P1604" s="152"/>
      <c r="Q1604" s="152"/>
      <c r="R1604" s="152"/>
      <c r="S1604" s="152"/>
      <c r="T1604" s="152"/>
      <c r="U1604" s="152"/>
      <c r="V1604" s="152"/>
      <c r="W1604" s="152"/>
      <c r="AN1604" s="18"/>
    </row>
    <row r="1605" spans="13:40" x14ac:dyDescent="0.3">
      <c r="M1605" s="17"/>
      <c r="N1605" s="18"/>
      <c r="O1605" s="18"/>
      <c r="P1605" s="152"/>
      <c r="Q1605" s="152"/>
      <c r="R1605" s="152"/>
      <c r="S1605" s="152"/>
      <c r="T1605" s="152"/>
      <c r="U1605" s="152"/>
      <c r="V1605" s="152"/>
      <c r="W1605" s="152"/>
      <c r="AN1605" s="18"/>
    </row>
    <row r="1606" spans="13:40" x14ac:dyDescent="0.3">
      <c r="M1606" s="17"/>
      <c r="N1606" s="18"/>
      <c r="O1606" s="18"/>
      <c r="P1606" s="152"/>
      <c r="Q1606" s="152"/>
      <c r="R1606" s="152"/>
      <c r="S1606" s="152"/>
      <c r="T1606" s="152"/>
      <c r="U1606" s="152"/>
      <c r="V1606" s="152"/>
      <c r="W1606" s="152"/>
      <c r="AN1606" s="18"/>
    </row>
    <row r="1607" spans="13:40" x14ac:dyDescent="0.3">
      <c r="M1607" s="17"/>
      <c r="N1607" s="18"/>
      <c r="O1607" s="18"/>
      <c r="P1607" s="152"/>
      <c r="Q1607" s="152"/>
      <c r="R1607" s="152"/>
      <c r="S1607" s="152"/>
      <c r="T1607" s="152"/>
      <c r="U1607" s="152"/>
      <c r="V1607" s="152"/>
      <c r="W1607" s="152"/>
      <c r="AN1607" s="18"/>
    </row>
    <row r="1608" spans="13:40" x14ac:dyDescent="0.3">
      <c r="M1608" s="17"/>
      <c r="N1608" s="18"/>
      <c r="O1608" s="18"/>
      <c r="P1608" s="152"/>
      <c r="Q1608" s="152"/>
      <c r="R1608" s="152"/>
      <c r="S1608" s="152"/>
      <c r="T1608" s="152"/>
      <c r="U1608" s="152"/>
      <c r="V1608" s="152"/>
      <c r="W1608" s="152"/>
      <c r="AN1608" s="18"/>
    </row>
    <row r="1609" spans="13:40" x14ac:dyDescent="0.3">
      <c r="M1609" s="17"/>
      <c r="N1609" s="18"/>
      <c r="O1609" s="18"/>
      <c r="P1609" s="152"/>
      <c r="Q1609" s="152"/>
      <c r="R1609" s="152"/>
      <c r="S1609" s="152"/>
      <c r="T1609" s="152"/>
      <c r="U1609" s="152"/>
      <c r="V1609" s="152"/>
      <c r="W1609" s="152"/>
      <c r="AN1609" s="18"/>
    </row>
    <row r="1610" spans="13:40" x14ac:dyDescent="0.3">
      <c r="M1610" s="17"/>
      <c r="N1610" s="18"/>
      <c r="O1610" s="18"/>
      <c r="P1610" s="152"/>
      <c r="Q1610" s="152"/>
      <c r="R1610" s="152"/>
      <c r="S1610" s="152"/>
      <c r="T1610" s="152"/>
      <c r="U1610" s="152"/>
      <c r="V1610" s="152"/>
      <c r="W1610" s="152"/>
      <c r="AN1610" s="18"/>
    </row>
    <row r="1611" spans="13:40" x14ac:dyDescent="0.3">
      <c r="M1611" s="17"/>
      <c r="N1611" s="18"/>
      <c r="O1611" s="18"/>
      <c r="P1611" s="152"/>
      <c r="Q1611" s="152"/>
      <c r="R1611" s="152"/>
      <c r="S1611" s="152"/>
      <c r="T1611" s="152"/>
      <c r="U1611" s="152"/>
      <c r="V1611" s="152"/>
      <c r="W1611" s="152"/>
      <c r="AN1611" s="18"/>
    </row>
    <row r="1612" spans="13:40" x14ac:dyDescent="0.3">
      <c r="M1612" s="17"/>
      <c r="N1612" s="18"/>
      <c r="O1612" s="18"/>
      <c r="P1612" s="152"/>
      <c r="Q1612" s="152"/>
      <c r="R1612" s="152"/>
      <c r="S1612" s="152"/>
      <c r="T1612" s="152"/>
      <c r="U1612" s="152"/>
      <c r="V1612" s="152"/>
      <c r="W1612" s="152"/>
      <c r="AN1612" s="18"/>
    </row>
    <row r="1613" spans="13:40" x14ac:dyDescent="0.3">
      <c r="M1613" s="17"/>
      <c r="N1613" s="18"/>
      <c r="O1613" s="18"/>
      <c r="P1613" s="152"/>
      <c r="Q1613" s="152"/>
      <c r="R1613" s="152"/>
      <c r="S1613" s="152"/>
      <c r="T1613" s="152"/>
      <c r="U1613" s="152"/>
      <c r="V1613" s="152"/>
      <c r="W1613" s="152"/>
      <c r="AN1613" s="18"/>
    </row>
    <row r="1614" spans="13:40" x14ac:dyDescent="0.3">
      <c r="M1614" s="17"/>
      <c r="N1614" s="18"/>
      <c r="O1614" s="18"/>
      <c r="P1614" s="152"/>
      <c r="Q1614" s="152"/>
      <c r="R1614" s="152"/>
      <c r="S1614" s="152"/>
      <c r="T1614" s="152"/>
      <c r="U1614" s="152"/>
      <c r="V1614" s="152"/>
      <c r="W1614" s="152"/>
      <c r="AN1614" s="18"/>
    </row>
    <row r="1615" spans="13:40" x14ac:dyDescent="0.3">
      <c r="M1615" s="17"/>
      <c r="N1615" s="18"/>
      <c r="O1615" s="18"/>
      <c r="P1615" s="152"/>
      <c r="Q1615" s="152"/>
      <c r="R1615" s="152"/>
      <c r="S1615" s="152"/>
      <c r="T1615" s="152"/>
      <c r="U1615" s="152"/>
      <c r="V1615" s="152"/>
      <c r="W1615" s="152"/>
      <c r="AN1615" s="18"/>
    </row>
    <row r="1616" spans="13:40" x14ac:dyDescent="0.3">
      <c r="M1616" s="17"/>
      <c r="N1616" s="18"/>
      <c r="O1616" s="18"/>
      <c r="P1616" s="152"/>
      <c r="Q1616" s="152"/>
      <c r="R1616" s="152"/>
      <c r="S1616" s="152"/>
      <c r="T1616" s="152"/>
      <c r="U1616" s="152"/>
      <c r="V1616" s="152"/>
      <c r="W1616" s="152"/>
      <c r="AN1616" s="18"/>
    </row>
    <row r="1617" spans="13:40" x14ac:dyDescent="0.3">
      <c r="M1617" s="17"/>
      <c r="N1617" s="18"/>
      <c r="O1617" s="18"/>
      <c r="P1617" s="152"/>
      <c r="Q1617" s="152"/>
      <c r="R1617" s="152"/>
      <c r="S1617" s="152"/>
      <c r="T1617" s="152"/>
      <c r="U1617" s="152"/>
      <c r="V1617" s="152"/>
      <c r="W1617" s="152"/>
      <c r="AN1617" s="18"/>
    </row>
    <row r="1618" spans="13:40" x14ac:dyDescent="0.3">
      <c r="M1618" s="17"/>
      <c r="N1618" s="18"/>
      <c r="O1618" s="18"/>
      <c r="P1618" s="152"/>
      <c r="Q1618" s="152"/>
      <c r="R1618" s="152"/>
      <c r="S1618" s="152"/>
      <c r="T1618" s="152"/>
      <c r="U1618" s="152"/>
      <c r="V1618" s="152"/>
      <c r="W1618" s="152"/>
      <c r="AN1618" s="18"/>
    </row>
    <row r="1619" spans="13:40" x14ac:dyDescent="0.3">
      <c r="M1619" s="17"/>
      <c r="N1619" s="18"/>
      <c r="O1619" s="18"/>
      <c r="P1619" s="152"/>
      <c r="Q1619" s="152"/>
      <c r="R1619" s="152"/>
      <c r="S1619" s="152"/>
      <c r="T1619" s="152"/>
      <c r="U1619" s="152"/>
      <c r="V1619" s="152"/>
      <c r="W1619" s="152"/>
      <c r="AN1619" s="18"/>
    </row>
    <row r="1620" spans="13:40" x14ac:dyDescent="0.3">
      <c r="M1620" s="17"/>
      <c r="N1620" s="18"/>
      <c r="O1620" s="18"/>
      <c r="P1620" s="152"/>
      <c r="Q1620" s="152"/>
      <c r="R1620" s="152"/>
      <c r="S1620" s="152"/>
      <c r="T1620" s="152"/>
      <c r="U1620" s="152"/>
      <c r="V1620" s="152"/>
      <c r="W1620" s="152"/>
      <c r="AN1620" s="18"/>
    </row>
    <row r="1621" spans="13:40" x14ac:dyDescent="0.3">
      <c r="M1621" s="17"/>
      <c r="N1621" s="18"/>
      <c r="O1621" s="18"/>
      <c r="P1621" s="152"/>
      <c r="Q1621" s="152"/>
      <c r="R1621" s="152"/>
      <c r="S1621" s="152"/>
      <c r="T1621" s="152"/>
      <c r="U1621" s="152"/>
      <c r="V1621" s="152"/>
      <c r="W1621" s="152"/>
      <c r="AN1621" s="18"/>
    </row>
    <row r="1622" spans="13:40" x14ac:dyDescent="0.3">
      <c r="M1622" s="17"/>
      <c r="N1622" s="18"/>
      <c r="O1622" s="18"/>
      <c r="P1622" s="152"/>
      <c r="Q1622" s="152"/>
      <c r="R1622" s="152"/>
      <c r="S1622" s="152"/>
      <c r="T1622" s="152"/>
      <c r="U1622" s="152"/>
      <c r="V1622" s="152"/>
      <c r="W1622" s="152"/>
      <c r="AN1622" s="18"/>
    </row>
    <row r="1623" spans="13:40" x14ac:dyDescent="0.3">
      <c r="M1623" s="17"/>
      <c r="N1623" s="18"/>
      <c r="O1623" s="18"/>
      <c r="P1623" s="152"/>
      <c r="Q1623" s="152"/>
      <c r="R1623" s="152"/>
      <c r="S1623" s="152"/>
      <c r="T1623" s="152"/>
      <c r="U1623" s="152"/>
      <c r="V1623" s="152"/>
      <c r="W1623" s="152"/>
      <c r="AN1623" s="18"/>
    </row>
    <row r="1624" spans="13:40" x14ac:dyDescent="0.3">
      <c r="M1624" s="17"/>
      <c r="N1624" s="18"/>
      <c r="O1624" s="18"/>
      <c r="P1624" s="152"/>
      <c r="Q1624" s="152"/>
      <c r="R1624" s="152"/>
      <c r="S1624" s="152"/>
      <c r="T1624" s="152"/>
      <c r="U1624" s="152"/>
      <c r="V1624" s="152"/>
      <c r="W1624" s="152"/>
      <c r="AN1624" s="18"/>
    </row>
    <row r="1625" spans="13:40" x14ac:dyDescent="0.3">
      <c r="M1625" s="17"/>
      <c r="N1625" s="18"/>
      <c r="O1625" s="18"/>
      <c r="P1625" s="152"/>
      <c r="Q1625" s="152"/>
      <c r="R1625" s="152"/>
      <c r="S1625" s="152"/>
      <c r="T1625" s="152"/>
      <c r="U1625" s="152"/>
      <c r="V1625" s="152"/>
      <c r="W1625" s="152"/>
      <c r="AN1625" s="18"/>
    </row>
    <row r="1626" spans="13:40" x14ac:dyDescent="0.3">
      <c r="M1626" s="17"/>
      <c r="N1626" s="18"/>
      <c r="O1626" s="18"/>
      <c r="P1626" s="152"/>
      <c r="Q1626" s="152"/>
      <c r="R1626" s="152"/>
      <c r="S1626" s="152"/>
      <c r="T1626" s="152"/>
      <c r="U1626" s="152"/>
      <c r="V1626" s="152"/>
      <c r="W1626" s="152"/>
      <c r="AN1626" s="18"/>
    </row>
    <row r="1627" spans="13:40" x14ac:dyDescent="0.3">
      <c r="M1627" s="17"/>
      <c r="N1627" s="18"/>
      <c r="O1627" s="18"/>
      <c r="P1627" s="152"/>
      <c r="Q1627" s="152"/>
      <c r="R1627" s="152"/>
      <c r="S1627" s="152"/>
      <c r="T1627" s="152"/>
      <c r="U1627" s="152"/>
      <c r="V1627" s="152"/>
      <c r="W1627" s="152"/>
      <c r="AN1627" s="18"/>
    </row>
    <row r="1628" spans="13:40" x14ac:dyDescent="0.3">
      <c r="M1628" s="17"/>
      <c r="N1628" s="18"/>
      <c r="O1628" s="18"/>
      <c r="P1628" s="152"/>
      <c r="Q1628" s="152"/>
      <c r="R1628" s="152"/>
      <c r="S1628" s="152"/>
      <c r="T1628" s="152"/>
      <c r="U1628" s="152"/>
      <c r="V1628" s="152"/>
      <c r="W1628" s="152"/>
      <c r="AN1628" s="18"/>
    </row>
    <row r="1629" spans="13:40" x14ac:dyDescent="0.3">
      <c r="M1629" s="17"/>
      <c r="N1629" s="18"/>
      <c r="O1629" s="18"/>
      <c r="P1629" s="152"/>
      <c r="Q1629" s="152"/>
      <c r="R1629" s="152"/>
      <c r="S1629" s="152"/>
      <c r="T1629" s="152"/>
      <c r="U1629" s="152"/>
      <c r="V1629" s="152"/>
      <c r="W1629" s="152"/>
      <c r="AN1629" s="18"/>
    </row>
    <row r="1630" spans="13:40" x14ac:dyDescent="0.3">
      <c r="M1630" s="17"/>
      <c r="N1630" s="18"/>
      <c r="O1630" s="18"/>
      <c r="P1630" s="152"/>
      <c r="Q1630" s="152"/>
      <c r="R1630" s="152"/>
      <c r="S1630" s="152"/>
      <c r="T1630" s="152"/>
      <c r="U1630" s="152"/>
      <c r="V1630" s="152"/>
      <c r="W1630" s="152"/>
      <c r="AN1630" s="18"/>
    </row>
    <row r="1631" spans="13:40" x14ac:dyDescent="0.3">
      <c r="M1631" s="17"/>
      <c r="N1631" s="18"/>
      <c r="O1631" s="18"/>
      <c r="P1631" s="152"/>
      <c r="Q1631" s="152"/>
      <c r="R1631" s="152"/>
      <c r="S1631" s="152"/>
      <c r="T1631" s="152"/>
      <c r="U1631" s="152"/>
      <c r="V1631" s="152"/>
      <c r="W1631" s="152"/>
      <c r="AN1631" s="18"/>
    </row>
    <row r="1632" spans="13:40" x14ac:dyDescent="0.3">
      <c r="M1632" s="17"/>
      <c r="N1632" s="18"/>
      <c r="O1632" s="18"/>
      <c r="P1632" s="152"/>
      <c r="Q1632" s="152"/>
      <c r="R1632" s="152"/>
      <c r="S1632" s="152"/>
      <c r="T1632" s="152"/>
      <c r="U1632" s="152"/>
      <c r="V1632" s="152"/>
      <c r="W1632" s="152"/>
      <c r="AN1632" s="18"/>
    </row>
    <row r="1633" spans="13:40" x14ac:dyDescent="0.3">
      <c r="M1633" s="17"/>
      <c r="N1633" s="18"/>
      <c r="O1633" s="18"/>
      <c r="P1633" s="152"/>
      <c r="Q1633" s="152"/>
      <c r="R1633" s="152"/>
      <c r="S1633" s="152"/>
      <c r="T1633" s="152"/>
      <c r="U1633" s="152"/>
      <c r="V1633" s="152"/>
      <c r="W1633" s="152"/>
      <c r="AN1633" s="18"/>
    </row>
    <row r="1634" spans="13:40" x14ac:dyDescent="0.3">
      <c r="M1634" s="17"/>
      <c r="N1634" s="18"/>
      <c r="O1634" s="18"/>
      <c r="P1634" s="152"/>
      <c r="Q1634" s="152"/>
      <c r="R1634" s="152"/>
      <c r="S1634" s="152"/>
      <c r="T1634" s="152"/>
      <c r="U1634" s="152"/>
      <c r="V1634" s="152"/>
      <c r="W1634" s="152"/>
      <c r="AN1634" s="18"/>
    </row>
    <row r="1635" spans="13:40" x14ac:dyDescent="0.3">
      <c r="M1635" s="17"/>
      <c r="N1635" s="18"/>
      <c r="O1635" s="18"/>
      <c r="P1635" s="152"/>
      <c r="Q1635" s="152"/>
      <c r="R1635" s="152"/>
      <c r="S1635" s="152"/>
      <c r="T1635" s="152"/>
      <c r="U1635" s="152"/>
      <c r="V1635" s="152"/>
      <c r="W1635" s="152"/>
      <c r="AN1635" s="18"/>
    </row>
    <row r="1636" spans="13:40" x14ac:dyDescent="0.3">
      <c r="M1636" s="17"/>
      <c r="N1636" s="18"/>
      <c r="O1636" s="18"/>
      <c r="P1636" s="152"/>
      <c r="Q1636" s="152"/>
      <c r="R1636" s="152"/>
      <c r="S1636" s="152"/>
      <c r="T1636" s="152"/>
      <c r="U1636" s="152"/>
      <c r="V1636" s="152"/>
      <c r="W1636" s="152"/>
      <c r="AN1636" s="18"/>
    </row>
    <row r="1637" spans="13:40" x14ac:dyDescent="0.3">
      <c r="M1637" s="17"/>
      <c r="N1637" s="18"/>
      <c r="O1637" s="18"/>
      <c r="P1637" s="152"/>
      <c r="Q1637" s="152"/>
      <c r="R1637" s="152"/>
      <c r="S1637" s="152"/>
      <c r="T1637" s="152"/>
      <c r="U1637" s="152"/>
      <c r="V1637" s="152"/>
      <c r="W1637" s="152"/>
      <c r="AN1637" s="18"/>
    </row>
    <row r="1638" spans="13:40" x14ac:dyDescent="0.3">
      <c r="M1638" s="17"/>
      <c r="N1638" s="18"/>
      <c r="O1638" s="18"/>
      <c r="P1638" s="152"/>
      <c r="Q1638" s="152"/>
      <c r="R1638" s="152"/>
      <c r="S1638" s="152"/>
      <c r="T1638" s="152"/>
      <c r="U1638" s="152"/>
      <c r="V1638" s="152"/>
      <c r="W1638" s="152"/>
      <c r="AN1638" s="18"/>
    </row>
    <row r="1639" spans="13:40" x14ac:dyDescent="0.3">
      <c r="M1639" s="17"/>
      <c r="N1639" s="18"/>
      <c r="O1639" s="18"/>
      <c r="P1639" s="152"/>
      <c r="Q1639" s="152"/>
      <c r="R1639" s="152"/>
      <c r="S1639" s="152"/>
      <c r="T1639" s="152"/>
      <c r="U1639" s="152"/>
      <c r="V1639" s="152"/>
      <c r="W1639" s="152"/>
      <c r="AN1639" s="18"/>
    </row>
    <row r="1640" spans="13:40" x14ac:dyDescent="0.3">
      <c r="M1640" s="17"/>
      <c r="N1640" s="18"/>
      <c r="O1640" s="18"/>
      <c r="P1640" s="152"/>
      <c r="Q1640" s="152"/>
      <c r="R1640" s="152"/>
      <c r="S1640" s="152"/>
      <c r="T1640" s="152"/>
      <c r="U1640" s="152"/>
      <c r="V1640" s="152"/>
      <c r="W1640" s="152"/>
      <c r="AN1640" s="18"/>
    </row>
    <row r="1641" spans="13:40" x14ac:dyDescent="0.3">
      <c r="M1641" s="17"/>
      <c r="N1641" s="18"/>
      <c r="O1641" s="18"/>
      <c r="P1641" s="152"/>
      <c r="Q1641" s="152"/>
      <c r="R1641" s="152"/>
      <c r="S1641" s="152"/>
      <c r="T1641" s="152"/>
      <c r="U1641" s="152"/>
      <c r="V1641" s="152"/>
      <c r="W1641" s="152"/>
      <c r="AN1641" s="18"/>
    </row>
    <row r="1642" spans="13:40" x14ac:dyDescent="0.3">
      <c r="M1642" s="17"/>
      <c r="N1642" s="18"/>
      <c r="O1642" s="18"/>
      <c r="P1642" s="152"/>
      <c r="Q1642" s="152"/>
      <c r="R1642" s="152"/>
      <c r="S1642" s="152"/>
      <c r="T1642" s="152"/>
      <c r="U1642" s="152"/>
      <c r="V1642" s="152"/>
      <c r="W1642" s="152"/>
      <c r="AN1642" s="18"/>
    </row>
    <row r="1643" spans="13:40" x14ac:dyDescent="0.3">
      <c r="M1643" s="17"/>
      <c r="N1643" s="18"/>
      <c r="O1643" s="18"/>
      <c r="P1643" s="152"/>
      <c r="Q1643" s="152"/>
      <c r="R1643" s="152"/>
      <c r="S1643" s="152"/>
      <c r="T1643" s="152"/>
      <c r="U1643" s="152"/>
      <c r="V1643" s="152"/>
      <c r="W1643" s="152"/>
      <c r="AN1643" s="18"/>
    </row>
    <row r="1644" spans="13:40" x14ac:dyDescent="0.3">
      <c r="M1644" s="17"/>
      <c r="N1644" s="18"/>
      <c r="O1644" s="18"/>
      <c r="P1644" s="152"/>
      <c r="Q1644" s="152"/>
      <c r="R1644" s="152"/>
      <c r="S1644" s="152"/>
      <c r="T1644" s="152"/>
      <c r="U1644" s="152"/>
      <c r="V1644" s="152"/>
      <c r="W1644" s="152"/>
      <c r="AN1644" s="18"/>
    </row>
    <row r="1645" spans="13:40" x14ac:dyDescent="0.3">
      <c r="M1645" s="17"/>
      <c r="N1645" s="18"/>
      <c r="O1645" s="18"/>
      <c r="P1645" s="152"/>
      <c r="Q1645" s="152"/>
      <c r="R1645" s="152"/>
      <c r="S1645" s="152"/>
      <c r="T1645" s="152"/>
      <c r="U1645" s="152"/>
      <c r="V1645" s="152"/>
      <c r="W1645" s="152"/>
      <c r="AN1645" s="18"/>
    </row>
    <row r="1646" spans="13:40" x14ac:dyDescent="0.3">
      <c r="M1646" s="17"/>
      <c r="N1646" s="18"/>
      <c r="O1646" s="18"/>
      <c r="P1646" s="152"/>
      <c r="Q1646" s="152"/>
      <c r="R1646" s="152"/>
      <c r="S1646" s="152"/>
      <c r="T1646" s="152"/>
      <c r="U1646" s="152"/>
      <c r="V1646" s="152"/>
      <c r="W1646" s="152"/>
      <c r="AN1646" s="18"/>
    </row>
    <row r="1647" spans="13:40" x14ac:dyDescent="0.3">
      <c r="M1647" s="17"/>
      <c r="N1647" s="18"/>
      <c r="O1647" s="18"/>
      <c r="P1647" s="152"/>
      <c r="Q1647" s="152"/>
      <c r="R1647" s="152"/>
      <c r="S1647" s="152"/>
      <c r="T1647" s="152"/>
      <c r="U1647" s="152"/>
      <c r="V1647" s="152"/>
      <c r="W1647" s="152"/>
      <c r="AN1647" s="18"/>
    </row>
    <row r="1648" spans="13:40" x14ac:dyDescent="0.3">
      <c r="M1648" s="17"/>
      <c r="N1648" s="18"/>
      <c r="O1648" s="18"/>
      <c r="P1648" s="152"/>
      <c r="Q1648" s="152"/>
      <c r="R1648" s="152"/>
      <c r="S1648" s="152"/>
      <c r="T1648" s="152"/>
      <c r="U1648" s="152"/>
      <c r="V1648" s="152"/>
      <c r="W1648" s="152"/>
      <c r="AN1648" s="18"/>
    </row>
    <row r="1649" spans="13:40" x14ac:dyDescent="0.3">
      <c r="M1649" s="17"/>
      <c r="N1649" s="18"/>
      <c r="O1649" s="18"/>
      <c r="P1649" s="152"/>
      <c r="Q1649" s="152"/>
      <c r="R1649" s="152"/>
      <c r="S1649" s="152"/>
      <c r="T1649" s="152"/>
      <c r="U1649" s="152"/>
      <c r="V1649" s="152"/>
      <c r="W1649" s="152"/>
      <c r="AN1649" s="18"/>
    </row>
    <row r="1650" spans="13:40" x14ac:dyDescent="0.3">
      <c r="M1650" s="17"/>
      <c r="N1650" s="18"/>
      <c r="O1650" s="18"/>
      <c r="P1650" s="152"/>
      <c r="Q1650" s="152"/>
      <c r="R1650" s="152"/>
      <c r="S1650" s="152"/>
      <c r="T1650" s="152"/>
      <c r="U1650" s="152"/>
      <c r="V1650" s="152"/>
      <c r="W1650" s="152"/>
      <c r="AN1650" s="18"/>
    </row>
    <row r="1651" spans="13:40" x14ac:dyDescent="0.3">
      <c r="M1651" s="17"/>
      <c r="N1651" s="18"/>
      <c r="O1651" s="18"/>
      <c r="P1651" s="152"/>
      <c r="Q1651" s="152"/>
      <c r="R1651" s="152"/>
      <c r="S1651" s="152"/>
      <c r="T1651" s="152"/>
      <c r="U1651" s="152"/>
      <c r="V1651" s="152"/>
      <c r="W1651" s="152"/>
      <c r="AN1651" s="18"/>
    </row>
    <row r="1652" spans="13:40" x14ac:dyDescent="0.3">
      <c r="M1652" s="17"/>
      <c r="N1652" s="18"/>
      <c r="O1652" s="18"/>
      <c r="P1652" s="152"/>
      <c r="Q1652" s="152"/>
      <c r="R1652" s="152"/>
      <c r="S1652" s="152"/>
      <c r="T1652" s="152"/>
      <c r="U1652" s="152"/>
      <c r="V1652" s="152"/>
      <c r="W1652" s="152"/>
      <c r="AN1652" s="18"/>
    </row>
    <row r="1653" spans="13:40" x14ac:dyDescent="0.3">
      <c r="M1653" s="17"/>
      <c r="N1653" s="18"/>
      <c r="O1653" s="18"/>
      <c r="P1653" s="152"/>
      <c r="Q1653" s="152"/>
      <c r="R1653" s="152"/>
      <c r="S1653" s="152"/>
      <c r="T1653" s="152"/>
      <c r="U1653" s="152"/>
      <c r="V1653" s="152"/>
      <c r="W1653" s="152"/>
      <c r="AN1653" s="18"/>
    </row>
    <row r="1654" spans="13:40" x14ac:dyDescent="0.3">
      <c r="M1654" s="17"/>
      <c r="N1654" s="18"/>
      <c r="O1654" s="18"/>
      <c r="P1654" s="152"/>
      <c r="Q1654" s="152"/>
      <c r="R1654" s="152"/>
      <c r="S1654" s="152"/>
      <c r="T1654" s="152"/>
      <c r="U1654" s="152"/>
      <c r="V1654" s="152"/>
      <c r="W1654" s="152"/>
      <c r="AN1654" s="18"/>
    </row>
    <row r="1655" spans="13:40" x14ac:dyDescent="0.3">
      <c r="M1655" s="17"/>
      <c r="N1655" s="18"/>
      <c r="O1655" s="18"/>
      <c r="P1655" s="152"/>
      <c r="Q1655" s="152"/>
      <c r="R1655" s="152"/>
      <c r="S1655" s="152"/>
      <c r="T1655" s="152"/>
      <c r="U1655" s="152"/>
      <c r="V1655" s="152"/>
      <c r="W1655" s="152"/>
      <c r="AN1655" s="18"/>
    </row>
    <row r="1656" spans="13:40" x14ac:dyDescent="0.3">
      <c r="M1656" s="17"/>
      <c r="N1656" s="18"/>
      <c r="O1656" s="18"/>
      <c r="P1656" s="152"/>
      <c r="Q1656" s="152"/>
      <c r="R1656" s="152"/>
      <c r="S1656" s="152"/>
      <c r="T1656" s="152"/>
      <c r="U1656" s="152"/>
      <c r="V1656" s="152"/>
      <c r="W1656" s="152"/>
      <c r="AN1656" s="18"/>
    </row>
    <row r="1657" spans="13:40" x14ac:dyDescent="0.3">
      <c r="M1657" s="17"/>
      <c r="N1657" s="18"/>
      <c r="O1657" s="18"/>
      <c r="P1657" s="152"/>
      <c r="Q1657" s="152"/>
      <c r="R1657" s="152"/>
      <c r="S1657" s="152"/>
      <c r="T1657" s="152"/>
      <c r="U1657" s="152"/>
      <c r="V1657" s="152"/>
      <c r="W1657" s="152"/>
      <c r="AN1657" s="18"/>
    </row>
    <row r="1658" spans="13:40" x14ac:dyDescent="0.3">
      <c r="M1658" s="17"/>
      <c r="N1658" s="18"/>
      <c r="O1658" s="18"/>
      <c r="P1658" s="152"/>
      <c r="Q1658" s="152"/>
      <c r="R1658" s="152"/>
      <c r="S1658" s="152"/>
      <c r="T1658" s="152"/>
      <c r="U1658" s="152"/>
      <c r="V1658" s="152"/>
      <c r="W1658" s="152"/>
      <c r="AN1658" s="18"/>
    </row>
    <row r="1659" spans="13:40" x14ac:dyDescent="0.3">
      <c r="M1659" s="17"/>
      <c r="N1659" s="18"/>
      <c r="O1659" s="18"/>
      <c r="P1659" s="152"/>
      <c r="Q1659" s="152"/>
      <c r="R1659" s="152"/>
      <c r="S1659" s="152"/>
      <c r="T1659" s="152"/>
      <c r="U1659" s="152"/>
      <c r="V1659" s="152"/>
      <c r="W1659" s="152"/>
      <c r="AN1659" s="18"/>
    </row>
    <row r="1660" spans="13:40" x14ac:dyDescent="0.3">
      <c r="M1660" s="17"/>
      <c r="N1660" s="18"/>
      <c r="O1660" s="18"/>
      <c r="P1660" s="152"/>
      <c r="Q1660" s="152"/>
      <c r="R1660" s="152"/>
      <c r="S1660" s="152"/>
      <c r="T1660" s="152"/>
      <c r="U1660" s="152"/>
      <c r="V1660" s="152"/>
      <c r="W1660" s="152"/>
      <c r="AN1660" s="18"/>
    </row>
    <row r="1661" spans="13:40" x14ac:dyDescent="0.3">
      <c r="M1661" s="17"/>
      <c r="N1661" s="18"/>
      <c r="O1661" s="18"/>
      <c r="P1661" s="152"/>
      <c r="Q1661" s="152"/>
      <c r="R1661" s="152"/>
      <c r="S1661" s="152"/>
      <c r="T1661" s="152"/>
      <c r="U1661" s="152"/>
      <c r="V1661" s="152"/>
      <c r="W1661" s="152"/>
      <c r="AN1661" s="18"/>
    </row>
    <row r="1662" spans="13:40" x14ac:dyDescent="0.3">
      <c r="M1662" s="17"/>
      <c r="N1662" s="18"/>
      <c r="O1662" s="18"/>
      <c r="P1662" s="152"/>
      <c r="Q1662" s="152"/>
      <c r="R1662" s="152"/>
      <c r="S1662" s="152"/>
      <c r="T1662" s="152"/>
      <c r="U1662" s="152"/>
      <c r="V1662" s="152"/>
      <c r="W1662" s="152"/>
      <c r="AN1662" s="18"/>
    </row>
    <row r="1663" spans="13:40" x14ac:dyDescent="0.3">
      <c r="M1663" s="17"/>
      <c r="N1663" s="18"/>
      <c r="O1663" s="18"/>
      <c r="P1663" s="152"/>
      <c r="Q1663" s="152"/>
      <c r="R1663" s="152"/>
      <c r="S1663" s="152"/>
      <c r="T1663" s="152"/>
      <c r="U1663" s="152"/>
      <c r="V1663" s="152"/>
      <c r="W1663" s="152"/>
      <c r="AN1663" s="18"/>
    </row>
    <row r="1664" spans="13:40" x14ac:dyDescent="0.3">
      <c r="M1664" s="17"/>
      <c r="N1664" s="18"/>
      <c r="O1664" s="18"/>
      <c r="P1664" s="152"/>
      <c r="Q1664" s="152"/>
      <c r="R1664" s="152"/>
      <c r="S1664" s="152"/>
      <c r="T1664" s="152"/>
      <c r="U1664" s="152"/>
      <c r="V1664" s="152"/>
      <c r="W1664" s="152"/>
      <c r="AN1664" s="18"/>
    </row>
    <row r="1665" spans="13:40" x14ac:dyDescent="0.3">
      <c r="M1665" s="17"/>
      <c r="N1665" s="18"/>
      <c r="O1665" s="18"/>
      <c r="P1665" s="152"/>
      <c r="Q1665" s="152"/>
      <c r="R1665" s="152"/>
      <c r="S1665" s="152"/>
      <c r="T1665" s="152"/>
      <c r="U1665" s="152"/>
      <c r="V1665" s="152"/>
      <c r="W1665" s="152"/>
      <c r="AN1665" s="18"/>
    </row>
    <row r="1666" spans="13:40" x14ac:dyDescent="0.3">
      <c r="M1666" s="17"/>
      <c r="N1666" s="18"/>
      <c r="O1666" s="18"/>
      <c r="P1666" s="152"/>
      <c r="Q1666" s="152"/>
      <c r="R1666" s="152"/>
      <c r="S1666" s="152"/>
      <c r="T1666" s="152"/>
      <c r="U1666" s="152"/>
      <c r="V1666" s="152"/>
      <c r="W1666" s="152"/>
      <c r="AN1666" s="18"/>
    </row>
    <row r="1667" spans="13:40" x14ac:dyDescent="0.3">
      <c r="M1667" s="17"/>
      <c r="N1667" s="18"/>
      <c r="O1667" s="18"/>
      <c r="P1667" s="152"/>
      <c r="Q1667" s="152"/>
      <c r="R1667" s="152"/>
      <c r="S1667" s="152"/>
      <c r="T1667" s="152"/>
      <c r="U1667" s="152"/>
      <c r="V1667" s="152"/>
      <c r="W1667" s="152"/>
      <c r="AN1667" s="18"/>
    </row>
    <row r="1668" spans="13:40" x14ac:dyDescent="0.3">
      <c r="M1668" s="17"/>
      <c r="N1668" s="18"/>
      <c r="O1668" s="18"/>
      <c r="P1668" s="152"/>
      <c r="Q1668" s="152"/>
      <c r="R1668" s="152"/>
      <c r="S1668" s="152"/>
      <c r="T1668" s="152"/>
      <c r="U1668" s="152"/>
      <c r="V1668" s="152"/>
      <c r="W1668" s="152"/>
      <c r="AN1668" s="18"/>
    </row>
    <row r="1669" spans="13:40" x14ac:dyDescent="0.3">
      <c r="M1669" s="17"/>
      <c r="N1669" s="18"/>
      <c r="O1669" s="18"/>
      <c r="P1669" s="152"/>
      <c r="Q1669" s="152"/>
      <c r="R1669" s="152"/>
      <c r="S1669" s="152"/>
      <c r="T1669" s="152"/>
      <c r="U1669" s="152"/>
      <c r="V1669" s="152"/>
      <c r="W1669" s="152"/>
      <c r="AN1669" s="18"/>
    </row>
    <row r="1670" spans="13:40" x14ac:dyDescent="0.3">
      <c r="M1670" s="17"/>
      <c r="N1670" s="18"/>
      <c r="O1670" s="18"/>
      <c r="P1670" s="152"/>
      <c r="Q1670" s="152"/>
      <c r="R1670" s="152"/>
      <c r="S1670" s="152"/>
      <c r="T1670" s="152"/>
      <c r="U1670" s="152"/>
      <c r="V1670" s="152"/>
      <c r="W1670" s="152"/>
      <c r="AN1670" s="18"/>
    </row>
    <row r="1671" spans="13:40" x14ac:dyDescent="0.3">
      <c r="M1671" s="17"/>
      <c r="N1671" s="18"/>
      <c r="O1671" s="18"/>
      <c r="P1671" s="152"/>
      <c r="Q1671" s="152"/>
      <c r="R1671" s="152"/>
      <c r="S1671" s="152"/>
      <c r="T1671" s="152"/>
      <c r="U1671" s="152"/>
      <c r="V1671" s="152"/>
      <c r="W1671" s="152"/>
      <c r="AN1671" s="18"/>
    </row>
    <row r="1672" spans="13:40" x14ac:dyDescent="0.3">
      <c r="M1672" s="17"/>
      <c r="N1672" s="18"/>
      <c r="O1672" s="18"/>
      <c r="P1672" s="152"/>
      <c r="Q1672" s="152"/>
      <c r="R1672" s="152"/>
      <c r="S1672" s="152"/>
      <c r="T1672" s="152"/>
      <c r="U1672" s="152"/>
      <c r="V1672" s="152"/>
      <c r="W1672" s="152"/>
      <c r="AN1672" s="18"/>
    </row>
    <row r="1673" spans="13:40" x14ac:dyDescent="0.3">
      <c r="M1673" s="17"/>
      <c r="N1673" s="18"/>
      <c r="O1673" s="18"/>
      <c r="P1673" s="152"/>
      <c r="Q1673" s="152"/>
      <c r="R1673" s="152"/>
      <c r="S1673" s="152"/>
      <c r="T1673" s="152"/>
      <c r="U1673" s="152"/>
      <c r="V1673" s="152"/>
      <c r="W1673" s="152"/>
      <c r="AN1673" s="18"/>
    </row>
    <row r="1674" spans="13:40" x14ac:dyDescent="0.3">
      <c r="M1674" s="17"/>
      <c r="N1674" s="18"/>
      <c r="O1674" s="18"/>
      <c r="P1674" s="152"/>
      <c r="Q1674" s="152"/>
      <c r="R1674" s="152"/>
      <c r="S1674" s="152"/>
      <c r="T1674" s="152"/>
      <c r="U1674" s="152"/>
      <c r="V1674" s="152"/>
      <c r="W1674" s="152"/>
      <c r="AN1674" s="18"/>
    </row>
    <row r="1675" spans="13:40" x14ac:dyDescent="0.3">
      <c r="M1675" s="17"/>
      <c r="N1675" s="18"/>
      <c r="O1675" s="18"/>
      <c r="P1675" s="152"/>
      <c r="Q1675" s="152"/>
      <c r="R1675" s="152"/>
      <c r="S1675" s="152"/>
      <c r="T1675" s="152"/>
      <c r="U1675" s="152"/>
      <c r="V1675" s="152"/>
      <c r="W1675" s="152"/>
      <c r="AN1675" s="18"/>
    </row>
    <row r="1676" spans="13:40" x14ac:dyDescent="0.3">
      <c r="M1676" s="17"/>
      <c r="N1676" s="18"/>
      <c r="O1676" s="18"/>
      <c r="P1676" s="152"/>
      <c r="Q1676" s="152"/>
      <c r="R1676" s="152"/>
      <c r="S1676" s="152"/>
      <c r="T1676" s="152"/>
      <c r="U1676" s="152"/>
      <c r="V1676" s="152"/>
      <c r="W1676" s="152"/>
      <c r="AN1676" s="18"/>
    </row>
    <row r="1677" spans="13:40" x14ac:dyDescent="0.3">
      <c r="M1677" s="17"/>
      <c r="N1677" s="18"/>
      <c r="O1677" s="18"/>
      <c r="P1677" s="152"/>
      <c r="Q1677" s="152"/>
      <c r="R1677" s="152"/>
      <c r="S1677" s="152"/>
      <c r="T1677" s="152"/>
      <c r="U1677" s="152"/>
      <c r="V1677" s="152"/>
      <c r="W1677" s="152"/>
      <c r="AN1677" s="18"/>
    </row>
    <row r="1678" spans="13:40" x14ac:dyDescent="0.3">
      <c r="M1678" s="17"/>
      <c r="N1678" s="18"/>
      <c r="O1678" s="18"/>
      <c r="P1678" s="152"/>
      <c r="Q1678" s="152"/>
      <c r="R1678" s="152"/>
      <c r="S1678" s="152"/>
      <c r="T1678" s="152"/>
      <c r="U1678" s="152"/>
      <c r="V1678" s="152"/>
      <c r="W1678" s="152"/>
      <c r="AN1678" s="18"/>
    </row>
    <row r="1679" spans="13:40" x14ac:dyDescent="0.3">
      <c r="M1679" s="17"/>
      <c r="N1679" s="18"/>
      <c r="O1679" s="18"/>
      <c r="P1679" s="152"/>
      <c r="Q1679" s="152"/>
      <c r="R1679" s="152"/>
      <c r="S1679" s="152"/>
      <c r="T1679" s="152"/>
      <c r="U1679" s="152"/>
      <c r="V1679" s="152"/>
      <c r="W1679" s="152"/>
      <c r="AN1679" s="18"/>
    </row>
    <row r="1680" spans="13:40" x14ac:dyDescent="0.3">
      <c r="M1680" s="17"/>
      <c r="N1680" s="18"/>
      <c r="O1680" s="18"/>
      <c r="P1680" s="152"/>
      <c r="Q1680" s="152"/>
      <c r="R1680" s="152"/>
      <c r="S1680" s="152"/>
      <c r="T1680" s="152"/>
      <c r="U1680" s="152"/>
      <c r="V1680" s="152"/>
      <c r="W1680" s="152"/>
      <c r="AN1680" s="18"/>
    </row>
    <row r="1681" spans="13:40" x14ac:dyDescent="0.3">
      <c r="M1681" s="17"/>
      <c r="N1681" s="18"/>
      <c r="O1681" s="18"/>
      <c r="P1681" s="152"/>
      <c r="Q1681" s="152"/>
      <c r="R1681" s="152"/>
      <c r="S1681" s="152"/>
      <c r="T1681" s="152"/>
      <c r="U1681" s="152"/>
      <c r="V1681" s="152"/>
      <c r="W1681" s="152"/>
      <c r="AN1681" s="18"/>
    </row>
    <row r="1682" spans="13:40" x14ac:dyDescent="0.3">
      <c r="M1682" s="17"/>
      <c r="N1682" s="18"/>
      <c r="O1682" s="18"/>
      <c r="P1682" s="152"/>
      <c r="Q1682" s="152"/>
      <c r="R1682" s="152"/>
      <c r="S1682" s="152"/>
      <c r="T1682" s="152"/>
      <c r="U1682" s="152"/>
      <c r="V1682" s="152"/>
      <c r="W1682" s="152"/>
      <c r="AN1682" s="18"/>
    </row>
    <row r="1683" spans="13:40" x14ac:dyDescent="0.3">
      <c r="M1683" s="17"/>
      <c r="N1683" s="18"/>
      <c r="O1683" s="18"/>
      <c r="P1683" s="152"/>
      <c r="Q1683" s="152"/>
      <c r="R1683" s="152"/>
      <c r="S1683" s="152"/>
      <c r="T1683" s="152"/>
      <c r="U1683" s="152"/>
      <c r="V1683" s="152"/>
      <c r="W1683" s="152"/>
      <c r="AN1683" s="18"/>
    </row>
    <row r="1684" spans="13:40" x14ac:dyDescent="0.3">
      <c r="M1684" s="17"/>
      <c r="N1684" s="18"/>
      <c r="O1684" s="18"/>
      <c r="P1684" s="152"/>
      <c r="Q1684" s="152"/>
      <c r="R1684" s="152"/>
      <c r="S1684" s="152"/>
      <c r="T1684" s="152"/>
      <c r="U1684" s="152"/>
      <c r="V1684" s="152"/>
      <c r="W1684" s="152"/>
      <c r="AN1684" s="18"/>
    </row>
    <row r="1685" spans="13:40" x14ac:dyDescent="0.3">
      <c r="M1685" s="17"/>
      <c r="N1685" s="18"/>
      <c r="O1685" s="18"/>
      <c r="P1685" s="152"/>
      <c r="Q1685" s="152"/>
      <c r="R1685" s="152"/>
      <c r="S1685" s="152"/>
      <c r="T1685" s="152"/>
      <c r="U1685" s="152"/>
      <c r="V1685" s="152"/>
      <c r="W1685" s="152"/>
      <c r="AN1685" s="18"/>
    </row>
    <row r="1686" spans="13:40" x14ac:dyDescent="0.3">
      <c r="M1686" s="17"/>
      <c r="N1686" s="18"/>
      <c r="O1686" s="18"/>
      <c r="P1686" s="152"/>
      <c r="Q1686" s="152"/>
      <c r="R1686" s="152"/>
      <c r="S1686" s="152"/>
      <c r="T1686" s="152"/>
      <c r="U1686" s="152"/>
      <c r="V1686" s="152"/>
      <c r="W1686" s="152"/>
      <c r="AN1686" s="18"/>
    </row>
    <row r="1687" spans="13:40" x14ac:dyDescent="0.3">
      <c r="M1687" s="17"/>
      <c r="N1687" s="18"/>
      <c r="O1687" s="18"/>
      <c r="P1687" s="152"/>
      <c r="Q1687" s="152"/>
      <c r="R1687" s="152"/>
      <c r="S1687" s="152"/>
      <c r="T1687" s="152"/>
      <c r="U1687" s="152"/>
      <c r="V1687" s="152"/>
      <c r="W1687" s="152"/>
      <c r="AN1687" s="18"/>
    </row>
    <row r="1688" spans="13:40" x14ac:dyDescent="0.3">
      <c r="M1688" s="17"/>
      <c r="N1688" s="18"/>
      <c r="O1688" s="18"/>
      <c r="P1688" s="152"/>
      <c r="Q1688" s="152"/>
      <c r="R1688" s="152"/>
      <c r="S1688" s="152"/>
      <c r="T1688" s="152"/>
      <c r="U1688" s="152"/>
      <c r="V1688" s="152"/>
      <c r="W1688" s="152"/>
      <c r="AN1688" s="18"/>
    </row>
    <row r="1689" spans="13:40" x14ac:dyDescent="0.3">
      <c r="M1689" s="17"/>
      <c r="N1689" s="18"/>
      <c r="O1689" s="18"/>
      <c r="P1689" s="152"/>
      <c r="Q1689" s="152"/>
      <c r="R1689" s="152"/>
      <c r="S1689" s="152"/>
      <c r="T1689" s="152"/>
      <c r="U1689" s="152"/>
      <c r="V1689" s="152"/>
      <c r="W1689" s="152"/>
      <c r="AN1689" s="18"/>
    </row>
    <row r="1690" spans="13:40" x14ac:dyDescent="0.3">
      <c r="M1690" s="17"/>
      <c r="N1690" s="18"/>
      <c r="O1690" s="18"/>
      <c r="P1690" s="152"/>
      <c r="Q1690" s="152"/>
      <c r="R1690" s="152"/>
      <c r="S1690" s="152"/>
      <c r="T1690" s="152"/>
      <c r="U1690" s="152"/>
      <c r="V1690" s="152"/>
      <c r="W1690" s="152"/>
      <c r="AN1690" s="18"/>
    </row>
    <row r="1691" spans="13:40" x14ac:dyDescent="0.3">
      <c r="M1691" s="17"/>
      <c r="N1691" s="18"/>
      <c r="O1691" s="18"/>
      <c r="P1691" s="152"/>
      <c r="Q1691" s="152"/>
      <c r="R1691" s="152"/>
      <c r="S1691" s="152"/>
      <c r="T1691" s="152"/>
      <c r="U1691" s="152"/>
      <c r="V1691" s="152"/>
      <c r="W1691" s="152"/>
      <c r="AN1691" s="18"/>
    </row>
    <row r="1692" spans="13:40" x14ac:dyDescent="0.3">
      <c r="M1692" s="17"/>
      <c r="N1692" s="18"/>
      <c r="O1692" s="18"/>
      <c r="P1692" s="152"/>
      <c r="Q1692" s="152"/>
      <c r="R1692" s="152"/>
      <c r="S1692" s="152"/>
      <c r="T1692" s="152"/>
      <c r="U1692" s="152"/>
      <c r="V1692" s="152"/>
      <c r="W1692" s="152"/>
      <c r="AN1692" s="18"/>
    </row>
    <row r="1693" spans="13:40" x14ac:dyDescent="0.3">
      <c r="M1693" s="17"/>
      <c r="N1693" s="18"/>
      <c r="O1693" s="18"/>
      <c r="P1693" s="152"/>
      <c r="Q1693" s="152"/>
      <c r="R1693" s="152"/>
      <c r="S1693" s="152"/>
      <c r="T1693" s="152"/>
      <c r="U1693" s="152"/>
      <c r="V1693" s="152"/>
      <c r="W1693" s="152"/>
      <c r="AN1693" s="18"/>
    </row>
    <row r="1694" spans="13:40" x14ac:dyDescent="0.3">
      <c r="M1694" s="17"/>
      <c r="N1694" s="18"/>
      <c r="O1694" s="18"/>
      <c r="P1694" s="152"/>
      <c r="Q1694" s="152"/>
      <c r="R1694" s="152"/>
      <c r="S1694" s="152"/>
      <c r="T1694" s="152"/>
      <c r="U1694" s="152"/>
      <c r="V1694" s="152"/>
      <c r="W1694" s="152"/>
      <c r="AN1694" s="18"/>
    </row>
    <row r="1695" spans="13:40" x14ac:dyDescent="0.3">
      <c r="M1695" s="17"/>
      <c r="N1695" s="18"/>
      <c r="O1695" s="18"/>
      <c r="P1695" s="152"/>
      <c r="Q1695" s="152"/>
      <c r="R1695" s="152"/>
      <c r="S1695" s="152"/>
      <c r="T1695" s="152"/>
      <c r="U1695" s="152"/>
      <c r="V1695" s="152"/>
      <c r="W1695" s="152"/>
      <c r="AN1695" s="18"/>
    </row>
    <row r="1696" spans="13:40" x14ac:dyDescent="0.3">
      <c r="M1696" s="17"/>
      <c r="N1696" s="18"/>
      <c r="O1696" s="18"/>
      <c r="P1696" s="152"/>
      <c r="Q1696" s="152"/>
      <c r="R1696" s="152"/>
      <c r="S1696" s="152"/>
      <c r="T1696" s="152"/>
      <c r="U1696" s="152"/>
      <c r="V1696" s="152"/>
      <c r="W1696" s="152"/>
      <c r="AN1696" s="18"/>
    </row>
    <row r="1697" spans="13:40" x14ac:dyDescent="0.3">
      <c r="M1697" s="17"/>
      <c r="N1697" s="18"/>
      <c r="O1697" s="18"/>
      <c r="P1697" s="152"/>
      <c r="Q1697" s="152"/>
      <c r="R1697" s="152"/>
      <c r="S1697" s="152"/>
      <c r="T1697" s="152"/>
      <c r="U1697" s="152"/>
      <c r="V1697" s="152"/>
      <c r="W1697" s="152"/>
      <c r="AN1697" s="18"/>
    </row>
    <row r="1698" spans="13:40" x14ac:dyDescent="0.3">
      <c r="M1698" s="17"/>
      <c r="N1698" s="18"/>
      <c r="O1698" s="18"/>
      <c r="P1698" s="152"/>
      <c r="Q1698" s="152"/>
      <c r="R1698" s="152"/>
      <c r="S1698" s="152"/>
      <c r="T1698" s="152"/>
      <c r="U1698" s="152"/>
      <c r="V1698" s="152"/>
      <c r="W1698" s="152"/>
      <c r="AN1698" s="18"/>
    </row>
    <row r="1699" spans="13:40" x14ac:dyDescent="0.3">
      <c r="M1699" s="17"/>
      <c r="N1699" s="18"/>
      <c r="O1699" s="18"/>
      <c r="P1699" s="152"/>
      <c r="Q1699" s="152"/>
      <c r="R1699" s="152"/>
      <c r="S1699" s="152"/>
      <c r="T1699" s="152"/>
      <c r="U1699" s="152"/>
      <c r="V1699" s="152"/>
      <c r="W1699" s="152"/>
      <c r="AN1699" s="18"/>
    </row>
    <row r="1700" spans="13:40" x14ac:dyDescent="0.3">
      <c r="M1700" s="17"/>
      <c r="N1700" s="18"/>
      <c r="O1700" s="18"/>
      <c r="P1700" s="152"/>
      <c r="Q1700" s="152"/>
      <c r="R1700" s="152"/>
      <c r="S1700" s="152"/>
      <c r="T1700" s="152"/>
      <c r="U1700" s="152"/>
      <c r="V1700" s="152"/>
      <c r="W1700" s="152"/>
      <c r="AN1700" s="18"/>
    </row>
    <row r="1701" spans="13:40" x14ac:dyDescent="0.3">
      <c r="M1701" s="17"/>
      <c r="N1701" s="18"/>
      <c r="O1701" s="18"/>
      <c r="P1701" s="152"/>
      <c r="Q1701" s="152"/>
      <c r="R1701" s="152"/>
      <c r="S1701" s="152"/>
      <c r="T1701" s="152"/>
      <c r="U1701" s="152"/>
      <c r="V1701" s="152"/>
      <c r="W1701" s="152"/>
      <c r="AN1701" s="18"/>
    </row>
    <row r="1702" spans="13:40" x14ac:dyDescent="0.3">
      <c r="M1702" s="17"/>
      <c r="N1702" s="18"/>
      <c r="O1702" s="18"/>
      <c r="P1702" s="152"/>
      <c r="Q1702" s="152"/>
      <c r="R1702" s="152"/>
      <c r="S1702" s="152"/>
      <c r="T1702" s="152"/>
      <c r="U1702" s="152"/>
      <c r="V1702" s="152"/>
      <c r="W1702" s="152"/>
      <c r="AN1702" s="18"/>
    </row>
    <row r="1703" spans="13:40" x14ac:dyDescent="0.3">
      <c r="M1703" s="17"/>
      <c r="N1703" s="18"/>
      <c r="O1703" s="18"/>
      <c r="P1703" s="152"/>
      <c r="Q1703" s="152"/>
      <c r="R1703" s="152"/>
      <c r="S1703" s="152"/>
      <c r="T1703" s="152"/>
      <c r="U1703" s="152"/>
      <c r="V1703" s="152"/>
      <c r="W1703" s="152"/>
      <c r="AN1703" s="18"/>
    </row>
    <row r="1704" spans="13:40" x14ac:dyDescent="0.3">
      <c r="M1704" s="17"/>
      <c r="N1704" s="18"/>
      <c r="O1704" s="18"/>
      <c r="P1704" s="152"/>
      <c r="Q1704" s="152"/>
      <c r="R1704" s="152"/>
      <c r="S1704" s="152"/>
      <c r="T1704" s="152"/>
      <c r="U1704" s="152"/>
      <c r="V1704" s="152"/>
      <c r="W1704" s="152"/>
      <c r="AN1704" s="18"/>
    </row>
    <row r="1705" spans="13:40" x14ac:dyDescent="0.3">
      <c r="M1705" s="17"/>
      <c r="N1705" s="18"/>
      <c r="O1705" s="18"/>
      <c r="P1705" s="152"/>
      <c r="Q1705" s="152"/>
      <c r="R1705" s="152"/>
      <c r="S1705" s="152"/>
      <c r="T1705" s="152"/>
      <c r="U1705" s="152"/>
      <c r="V1705" s="152"/>
      <c r="W1705" s="152"/>
      <c r="AN1705" s="18"/>
    </row>
    <row r="1706" spans="13:40" x14ac:dyDescent="0.3">
      <c r="M1706" s="17"/>
      <c r="N1706" s="18"/>
      <c r="O1706" s="18"/>
      <c r="P1706" s="152"/>
      <c r="Q1706" s="152"/>
      <c r="R1706" s="152"/>
      <c r="S1706" s="152"/>
      <c r="T1706" s="152"/>
      <c r="U1706" s="152"/>
      <c r="V1706" s="152"/>
      <c r="W1706" s="152"/>
      <c r="AN1706" s="18"/>
    </row>
    <row r="1707" spans="13:40" x14ac:dyDescent="0.3">
      <c r="M1707" s="17"/>
      <c r="N1707" s="18"/>
      <c r="O1707" s="18"/>
      <c r="P1707" s="152"/>
      <c r="Q1707" s="152"/>
      <c r="R1707" s="152"/>
      <c r="S1707" s="152"/>
      <c r="T1707" s="152"/>
      <c r="U1707" s="152"/>
      <c r="V1707" s="152"/>
      <c r="W1707" s="152"/>
      <c r="AN1707" s="18"/>
    </row>
    <row r="1708" spans="13:40" x14ac:dyDescent="0.3">
      <c r="M1708" s="17"/>
      <c r="N1708" s="18"/>
      <c r="O1708" s="18"/>
      <c r="P1708" s="152"/>
      <c r="Q1708" s="152"/>
      <c r="R1708" s="152"/>
      <c r="S1708" s="152"/>
      <c r="T1708" s="152"/>
      <c r="U1708" s="152"/>
      <c r="V1708" s="152"/>
      <c r="W1708" s="152"/>
      <c r="AN1708" s="18"/>
    </row>
    <row r="1709" spans="13:40" x14ac:dyDescent="0.3">
      <c r="M1709" s="17"/>
      <c r="N1709" s="18"/>
      <c r="O1709" s="18"/>
      <c r="P1709" s="152"/>
      <c r="Q1709" s="152"/>
      <c r="R1709" s="152"/>
      <c r="S1709" s="152"/>
      <c r="T1709" s="152"/>
      <c r="U1709" s="152"/>
      <c r="V1709" s="152"/>
      <c r="W1709" s="152"/>
      <c r="AN1709" s="18"/>
    </row>
    <row r="1710" spans="13:40" x14ac:dyDescent="0.3">
      <c r="M1710" s="17"/>
      <c r="N1710" s="18"/>
      <c r="O1710" s="18"/>
      <c r="P1710" s="152"/>
      <c r="Q1710" s="152"/>
      <c r="R1710" s="152"/>
      <c r="S1710" s="152"/>
      <c r="T1710" s="152"/>
      <c r="U1710" s="152"/>
      <c r="V1710" s="152"/>
      <c r="W1710" s="152"/>
      <c r="AN1710" s="18"/>
    </row>
    <row r="1711" spans="13:40" x14ac:dyDescent="0.3">
      <c r="M1711" s="17"/>
      <c r="N1711" s="18"/>
      <c r="O1711" s="18"/>
      <c r="P1711" s="152"/>
      <c r="Q1711" s="152"/>
      <c r="R1711" s="152"/>
      <c r="S1711" s="152"/>
      <c r="T1711" s="152"/>
      <c r="U1711" s="152"/>
      <c r="V1711" s="152"/>
      <c r="W1711" s="152"/>
      <c r="AN1711" s="18"/>
    </row>
    <row r="1712" spans="13:40" x14ac:dyDescent="0.3">
      <c r="M1712" s="17"/>
      <c r="N1712" s="18"/>
      <c r="O1712" s="18"/>
      <c r="P1712" s="152"/>
      <c r="Q1712" s="152"/>
      <c r="R1712" s="152"/>
      <c r="S1712" s="152"/>
      <c r="T1712" s="152"/>
      <c r="U1712" s="152"/>
      <c r="V1712" s="152"/>
      <c r="W1712" s="152"/>
      <c r="AN1712" s="18"/>
    </row>
    <row r="1713" spans="13:40" x14ac:dyDescent="0.3">
      <c r="M1713" s="17"/>
      <c r="N1713" s="18"/>
      <c r="O1713" s="18"/>
      <c r="P1713" s="152"/>
      <c r="Q1713" s="152"/>
      <c r="R1713" s="152"/>
      <c r="S1713" s="152"/>
      <c r="T1713" s="152"/>
      <c r="U1713" s="152"/>
      <c r="V1713" s="152"/>
      <c r="W1713" s="152"/>
      <c r="AN1713" s="18"/>
    </row>
    <row r="1714" spans="13:40" x14ac:dyDescent="0.3">
      <c r="M1714" s="17"/>
      <c r="N1714" s="18"/>
      <c r="O1714" s="18"/>
      <c r="P1714" s="152"/>
      <c r="Q1714" s="152"/>
      <c r="R1714" s="152"/>
      <c r="S1714" s="152"/>
      <c r="T1714" s="152"/>
      <c r="U1714" s="152"/>
      <c r="V1714" s="152"/>
      <c r="W1714" s="152"/>
      <c r="AN1714" s="18"/>
    </row>
    <row r="1715" spans="13:40" x14ac:dyDescent="0.3">
      <c r="M1715" s="17"/>
      <c r="N1715" s="18"/>
      <c r="O1715" s="18"/>
      <c r="P1715" s="152"/>
      <c r="Q1715" s="152"/>
      <c r="R1715" s="152"/>
      <c r="S1715" s="152"/>
      <c r="T1715" s="152"/>
      <c r="U1715" s="152"/>
      <c r="V1715" s="152"/>
      <c r="W1715" s="152"/>
      <c r="AN1715" s="18"/>
    </row>
    <row r="1716" spans="13:40" x14ac:dyDescent="0.3">
      <c r="M1716" s="17"/>
      <c r="N1716" s="18"/>
      <c r="O1716" s="18"/>
      <c r="P1716" s="152"/>
      <c r="Q1716" s="152"/>
      <c r="R1716" s="152"/>
      <c r="S1716" s="152"/>
      <c r="T1716" s="152"/>
      <c r="U1716" s="152"/>
      <c r="V1716" s="152"/>
      <c r="W1716" s="152"/>
      <c r="AN1716" s="18"/>
    </row>
    <row r="1717" spans="13:40" x14ac:dyDescent="0.3">
      <c r="M1717" s="17"/>
      <c r="N1717" s="18"/>
      <c r="O1717" s="18"/>
      <c r="P1717" s="152"/>
      <c r="Q1717" s="152"/>
      <c r="R1717" s="152"/>
      <c r="S1717" s="152"/>
      <c r="T1717" s="152"/>
      <c r="U1717" s="152"/>
      <c r="V1717" s="152"/>
      <c r="W1717" s="152"/>
      <c r="AN1717" s="18"/>
    </row>
    <row r="1718" spans="13:40" x14ac:dyDescent="0.3">
      <c r="M1718" s="17"/>
      <c r="N1718" s="18"/>
      <c r="O1718" s="18"/>
      <c r="P1718" s="152"/>
      <c r="Q1718" s="152"/>
      <c r="R1718" s="152"/>
      <c r="S1718" s="152"/>
      <c r="T1718" s="152"/>
      <c r="U1718" s="152"/>
      <c r="V1718" s="152"/>
      <c r="W1718" s="152"/>
      <c r="AN1718" s="18"/>
    </row>
    <row r="1719" spans="13:40" x14ac:dyDescent="0.3">
      <c r="M1719" s="17"/>
      <c r="N1719" s="18"/>
      <c r="O1719" s="18"/>
      <c r="P1719" s="152"/>
      <c r="Q1719" s="152"/>
      <c r="R1719" s="152"/>
      <c r="S1719" s="152"/>
      <c r="T1719" s="152"/>
      <c r="U1719" s="152"/>
      <c r="V1719" s="152"/>
      <c r="W1719" s="152"/>
      <c r="AN1719" s="18"/>
    </row>
    <row r="1720" spans="13:40" x14ac:dyDescent="0.3">
      <c r="M1720" s="17"/>
      <c r="N1720" s="18"/>
      <c r="O1720" s="18"/>
      <c r="P1720" s="152"/>
      <c r="Q1720" s="152"/>
      <c r="R1720" s="152"/>
      <c r="S1720" s="152"/>
      <c r="T1720" s="152"/>
      <c r="U1720" s="152"/>
      <c r="V1720" s="152"/>
      <c r="W1720" s="152"/>
      <c r="AN1720" s="18"/>
    </row>
    <row r="1721" spans="13:40" x14ac:dyDescent="0.3">
      <c r="M1721" s="17"/>
      <c r="N1721" s="18"/>
      <c r="O1721" s="18"/>
      <c r="P1721" s="152"/>
      <c r="Q1721" s="152"/>
      <c r="R1721" s="152"/>
      <c r="S1721" s="152"/>
      <c r="T1721" s="152"/>
      <c r="U1721" s="152"/>
      <c r="V1721" s="152"/>
      <c r="W1721" s="152"/>
      <c r="AN1721" s="18"/>
    </row>
    <row r="1722" spans="13:40" x14ac:dyDescent="0.3">
      <c r="M1722" s="17"/>
      <c r="N1722" s="18"/>
      <c r="O1722" s="18"/>
      <c r="P1722" s="152"/>
      <c r="Q1722" s="152"/>
      <c r="R1722" s="152"/>
      <c r="S1722" s="152"/>
      <c r="T1722" s="152"/>
      <c r="U1722" s="152"/>
      <c r="V1722" s="152"/>
      <c r="W1722" s="152"/>
      <c r="AN1722" s="18"/>
    </row>
    <row r="1723" spans="13:40" x14ac:dyDescent="0.3">
      <c r="M1723" s="17"/>
      <c r="N1723" s="18"/>
      <c r="O1723" s="18"/>
      <c r="P1723" s="152"/>
      <c r="Q1723" s="152"/>
      <c r="R1723" s="152"/>
      <c r="S1723" s="152"/>
      <c r="T1723" s="152"/>
      <c r="U1723" s="152"/>
      <c r="V1723" s="152"/>
      <c r="W1723" s="152"/>
      <c r="AN1723" s="18"/>
    </row>
    <row r="1724" spans="13:40" x14ac:dyDescent="0.3">
      <c r="M1724" s="17"/>
      <c r="N1724" s="18"/>
      <c r="O1724" s="18"/>
      <c r="P1724" s="152"/>
      <c r="Q1724" s="152"/>
      <c r="R1724" s="152"/>
      <c r="S1724" s="152"/>
      <c r="T1724" s="152"/>
      <c r="U1724" s="152"/>
      <c r="V1724" s="152"/>
      <c r="W1724" s="152"/>
      <c r="AN1724" s="18"/>
    </row>
    <row r="1725" spans="13:40" x14ac:dyDescent="0.3">
      <c r="M1725" s="17"/>
      <c r="N1725" s="18"/>
      <c r="O1725" s="18"/>
      <c r="P1725" s="152"/>
      <c r="Q1725" s="152"/>
      <c r="R1725" s="152"/>
      <c r="S1725" s="152"/>
      <c r="T1725" s="152"/>
      <c r="U1725" s="152"/>
      <c r="V1725" s="152"/>
      <c r="W1725" s="152"/>
      <c r="AN1725" s="18"/>
    </row>
    <row r="1726" spans="13:40" x14ac:dyDescent="0.3">
      <c r="M1726" s="17"/>
      <c r="N1726" s="18"/>
      <c r="O1726" s="18"/>
      <c r="P1726" s="152"/>
      <c r="Q1726" s="152"/>
      <c r="R1726" s="152"/>
      <c r="S1726" s="152"/>
      <c r="T1726" s="152"/>
      <c r="U1726" s="152"/>
      <c r="V1726" s="152"/>
      <c r="W1726" s="152"/>
      <c r="AN1726" s="18"/>
    </row>
    <row r="1727" spans="13:40" x14ac:dyDescent="0.3">
      <c r="M1727" s="17"/>
      <c r="N1727" s="18"/>
      <c r="O1727" s="18"/>
      <c r="P1727" s="152"/>
      <c r="Q1727" s="152"/>
      <c r="R1727" s="152"/>
      <c r="S1727" s="152"/>
      <c r="T1727" s="152"/>
      <c r="U1727" s="152"/>
      <c r="V1727" s="152"/>
      <c r="W1727" s="152"/>
      <c r="AN1727" s="18"/>
    </row>
    <row r="1728" spans="13:40" x14ac:dyDescent="0.3">
      <c r="M1728" s="17"/>
      <c r="N1728" s="18"/>
      <c r="O1728" s="18"/>
      <c r="P1728" s="152"/>
      <c r="Q1728" s="152"/>
      <c r="R1728" s="152"/>
      <c r="S1728" s="152"/>
      <c r="T1728" s="152"/>
      <c r="U1728" s="152"/>
      <c r="V1728" s="152"/>
      <c r="W1728" s="152"/>
      <c r="AN1728" s="18"/>
    </row>
    <row r="1729" spans="13:40" x14ac:dyDescent="0.3">
      <c r="M1729" s="17"/>
      <c r="N1729" s="18"/>
      <c r="O1729" s="18"/>
      <c r="P1729" s="152"/>
      <c r="Q1729" s="152"/>
      <c r="R1729" s="152"/>
      <c r="S1729" s="152"/>
      <c r="T1729" s="152"/>
      <c r="U1729" s="152"/>
      <c r="V1729" s="152"/>
      <c r="W1729" s="152"/>
      <c r="AN1729" s="18"/>
    </row>
    <row r="1730" spans="13:40" x14ac:dyDescent="0.3">
      <c r="M1730" s="17"/>
      <c r="N1730" s="18"/>
      <c r="O1730" s="18"/>
      <c r="P1730" s="152"/>
      <c r="Q1730" s="152"/>
      <c r="R1730" s="152"/>
      <c r="S1730" s="152"/>
      <c r="T1730" s="152"/>
      <c r="U1730" s="152"/>
      <c r="V1730" s="152"/>
      <c r="W1730" s="152"/>
      <c r="AN1730" s="18"/>
    </row>
    <row r="1731" spans="13:40" x14ac:dyDescent="0.3">
      <c r="M1731" s="17"/>
      <c r="N1731" s="18"/>
      <c r="O1731" s="18"/>
      <c r="P1731" s="152"/>
      <c r="Q1731" s="152"/>
      <c r="R1731" s="152"/>
      <c r="S1731" s="152"/>
      <c r="T1731" s="152"/>
      <c r="U1731" s="152"/>
      <c r="V1731" s="152"/>
      <c r="W1731" s="152"/>
      <c r="AN1731" s="18"/>
    </row>
    <row r="1732" spans="13:40" x14ac:dyDescent="0.3">
      <c r="M1732" s="17"/>
      <c r="N1732" s="18"/>
      <c r="O1732" s="18"/>
      <c r="P1732" s="152"/>
      <c r="Q1732" s="152"/>
      <c r="R1732" s="152"/>
      <c r="S1732" s="152"/>
      <c r="T1732" s="152"/>
      <c r="U1732" s="152"/>
      <c r="V1732" s="152"/>
      <c r="W1732" s="152"/>
      <c r="AN1732" s="18"/>
    </row>
    <row r="1733" spans="13:40" x14ac:dyDescent="0.3">
      <c r="M1733" s="17"/>
      <c r="N1733" s="18"/>
      <c r="O1733" s="18"/>
      <c r="P1733" s="152"/>
      <c r="Q1733" s="152"/>
      <c r="R1733" s="152"/>
      <c r="S1733" s="152"/>
      <c r="T1733" s="152"/>
      <c r="U1733" s="152"/>
      <c r="V1733" s="152"/>
      <c r="W1733" s="152"/>
      <c r="AN1733" s="18"/>
    </row>
    <row r="1734" spans="13:40" x14ac:dyDescent="0.3">
      <c r="M1734" s="17"/>
      <c r="N1734" s="18"/>
      <c r="O1734" s="18"/>
      <c r="P1734" s="152"/>
      <c r="Q1734" s="152"/>
      <c r="R1734" s="152"/>
      <c r="S1734" s="152"/>
      <c r="T1734" s="152"/>
      <c r="U1734" s="152"/>
      <c r="V1734" s="152"/>
      <c r="W1734" s="152"/>
      <c r="AN1734" s="18"/>
    </row>
    <row r="1735" spans="13:40" x14ac:dyDescent="0.3">
      <c r="M1735" s="17"/>
      <c r="N1735" s="18"/>
      <c r="O1735" s="18"/>
      <c r="P1735" s="152"/>
      <c r="Q1735" s="152"/>
      <c r="R1735" s="152"/>
      <c r="S1735" s="152"/>
      <c r="T1735" s="152"/>
      <c r="U1735" s="152"/>
      <c r="V1735" s="152"/>
      <c r="W1735" s="152"/>
      <c r="AN1735" s="18"/>
    </row>
    <row r="1736" spans="13:40" x14ac:dyDescent="0.3">
      <c r="M1736" s="17"/>
      <c r="N1736" s="18"/>
      <c r="O1736" s="18"/>
      <c r="P1736" s="152"/>
      <c r="Q1736" s="152"/>
      <c r="R1736" s="152"/>
      <c r="S1736" s="152"/>
      <c r="T1736" s="152"/>
      <c r="U1736" s="152"/>
      <c r="V1736" s="152"/>
      <c r="W1736" s="152"/>
      <c r="AN1736" s="18"/>
    </row>
    <row r="1737" spans="13:40" x14ac:dyDescent="0.3">
      <c r="M1737" s="17"/>
      <c r="N1737" s="18"/>
      <c r="O1737" s="18"/>
      <c r="P1737" s="152"/>
      <c r="Q1737" s="152"/>
      <c r="R1737" s="152"/>
      <c r="S1737" s="152"/>
      <c r="T1737" s="152"/>
      <c r="U1737" s="152"/>
      <c r="V1737" s="152"/>
      <c r="W1737" s="152"/>
      <c r="AN1737" s="18"/>
    </row>
    <row r="1738" spans="13:40" x14ac:dyDescent="0.3">
      <c r="M1738" s="17"/>
      <c r="N1738" s="18"/>
      <c r="O1738" s="18"/>
      <c r="P1738" s="152"/>
      <c r="Q1738" s="152"/>
      <c r="R1738" s="152"/>
      <c r="S1738" s="152"/>
      <c r="T1738" s="152"/>
      <c r="U1738" s="152"/>
      <c r="V1738" s="152"/>
      <c r="W1738" s="152"/>
      <c r="AN1738" s="18"/>
    </row>
    <row r="1739" spans="13:40" x14ac:dyDescent="0.3">
      <c r="M1739" s="17"/>
      <c r="N1739" s="18"/>
      <c r="O1739" s="18"/>
      <c r="P1739" s="152"/>
      <c r="Q1739" s="152"/>
      <c r="R1739" s="152"/>
      <c r="S1739" s="152"/>
      <c r="T1739" s="152"/>
      <c r="U1739" s="152"/>
      <c r="V1739" s="152"/>
      <c r="W1739" s="152"/>
      <c r="AN1739" s="18"/>
    </row>
    <row r="1740" spans="13:40" x14ac:dyDescent="0.3">
      <c r="M1740" s="17"/>
      <c r="N1740" s="18"/>
      <c r="O1740" s="18"/>
      <c r="P1740" s="152"/>
      <c r="Q1740" s="152"/>
      <c r="R1740" s="152"/>
      <c r="S1740" s="152"/>
      <c r="T1740" s="152"/>
      <c r="U1740" s="152"/>
      <c r="V1740" s="152"/>
      <c r="W1740" s="152"/>
      <c r="AN1740" s="18"/>
    </row>
    <row r="1741" spans="13:40" x14ac:dyDescent="0.3">
      <c r="M1741" s="17"/>
      <c r="N1741" s="18"/>
      <c r="O1741" s="18"/>
      <c r="P1741" s="152"/>
      <c r="Q1741" s="152"/>
      <c r="R1741" s="152"/>
      <c r="S1741" s="152"/>
      <c r="T1741" s="152"/>
      <c r="U1741" s="152"/>
      <c r="V1741" s="152"/>
      <c r="W1741" s="152"/>
      <c r="AN1741" s="18"/>
    </row>
    <row r="1742" spans="13:40" x14ac:dyDescent="0.3">
      <c r="M1742" s="17"/>
      <c r="N1742" s="18"/>
      <c r="O1742" s="18"/>
      <c r="P1742" s="152"/>
      <c r="Q1742" s="152"/>
      <c r="R1742" s="152"/>
      <c r="S1742" s="152"/>
      <c r="T1742" s="152"/>
      <c r="U1742" s="152"/>
      <c r="V1742" s="152"/>
      <c r="W1742" s="152"/>
      <c r="AN1742" s="18"/>
    </row>
    <row r="1743" spans="13:40" x14ac:dyDescent="0.3">
      <c r="M1743" s="17"/>
      <c r="N1743" s="18"/>
      <c r="O1743" s="18"/>
      <c r="P1743" s="152"/>
      <c r="Q1743" s="152"/>
      <c r="R1743" s="152"/>
      <c r="S1743" s="152"/>
      <c r="T1743" s="152"/>
      <c r="U1743" s="152"/>
      <c r="V1743" s="152"/>
      <c r="W1743" s="152"/>
      <c r="AN1743" s="18"/>
    </row>
    <row r="1744" spans="13:40" x14ac:dyDescent="0.3">
      <c r="M1744" s="17"/>
      <c r="N1744" s="18"/>
      <c r="O1744" s="18"/>
      <c r="P1744" s="152"/>
      <c r="Q1744" s="152"/>
      <c r="R1744" s="152"/>
      <c r="S1744" s="152"/>
      <c r="T1744" s="152"/>
      <c r="U1744" s="152"/>
      <c r="V1744" s="152"/>
      <c r="W1744" s="152"/>
      <c r="AN1744" s="18"/>
    </row>
    <row r="1745" spans="13:40" x14ac:dyDescent="0.3">
      <c r="M1745" s="17"/>
      <c r="N1745" s="18"/>
      <c r="O1745" s="18"/>
      <c r="P1745" s="152"/>
      <c r="Q1745" s="152"/>
      <c r="R1745" s="152"/>
      <c r="S1745" s="152"/>
      <c r="T1745" s="152"/>
      <c r="U1745" s="152"/>
      <c r="V1745" s="152"/>
      <c r="W1745" s="152"/>
      <c r="AN1745" s="18"/>
    </row>
    <row r="1746" spans="13:40" x14ac:dyDescent="0.3">
      <c r="M1746" s="17"/>
      <c r="N1746" s="18"/>
      <c r="O1746" s="18"/>
      <c r="P1746" s="152"/>
      <c r="Q1746" s="152"/>
      <c r="R1746" s="152"/>
      <c r="S1746" s="152"/>
      <c r="T1746" s="152"/>
      <c r="U1746" s="152"/>
      <c r="V1746" s="152"/>
      <c r="W1746" s="152"/>
      <c r="AN1746" s="18"/>
    </row>
    <row r="1747" spans="13:40" x14ac:dyDescent="0.3">
      <c r="M1747" s="17"/>
      <c r="N1747" s="18"/>
      <c r="O1747" s="18"/>
      <c r="P1747" s="152"/>
      <c r="Q1747" s="152"/>
      <c r="R1747" s="152"/>
      <c r="S1747" s="152"/>
      <c r="T1747" s="152"/>
      <c r="U1747" s="152"/>
      <c r="V1747" s="152"/>
      <c r="W1747" s="152"/>
      <c r="AN1747" s="18"/>
    </row>
    <row r="1748" spans="13:40" x14ac:dyDescent="0.3">
      <c r="M1748" s="17"/>
      <c r="N1748" s="18"/>
      <c r="O1748" s="18"/>
      <c r="P1748" s="152"/>
      <c r="Q1748" s="152"/>
      <c r="R1748" s="152"/>
      <c r="S1748" s="152"/>
      <c r="T1748" s="152"/>
      <c r="U1748" s="152"/>
      <c r="V1748" s="152"/>
      <c r="W1748" s="152"/>
      <c r="AN1748" s="18"/>
    </row>
    <row r="1749" spans="13:40" x14ac:dyDescent="0.3">
      <c r="M1749" s="17"/>
      <c r="N1749" s="18"/>
      <c r="O1749" s="18"/>
      <c r="P1749" s="152"/>
      <c r="Q1749" s="152"/>
      <c r="R1749" s="152"/>
      <c r="S1749" s="152"/>
      <c r="T1749" s="152"/>
      <c r="U1749" s="152"/>
      <c r="V1749" s="152"/>
      <c r="W1749" s="152"/>
      <c r="AN1749" s="18"/>
    </row>
    <row r="1750" spans="13:40" x14ac:dyDescent="0.3">
      <c r="M1750" s="17"/>
      <c r="N1750" s="18"/>
      <c r="O1750" s="18"/>
      <c r="P1750" s="152"/>
      <c r="Q1750" s="152"/>
      <c r="R1750" s="152"/>
      <c r="S1750" s="152"/>
      <c r="T1750" s="152"/>
      <c r="U1750" s="152"/>
      <c r="V1750" s="152"/>
      <c r="W1750" s="152"/>
      <c r="AN1750" s="18"/>
    </row>
    <row r="1751" spans="13:40" x14ac:dyDescent="0.3">
      <c r="M1751" s="17"/>
      <c r="N1751" s="18"/>
      <c r="O1751" s="18"/>
      <c r="P1751" s="152"/>
      <c r="Q1751" s="152"/>
      <c r="R1751" s="152"/>
      <c r="S1751" s="152"/>
      <c r="T1751" s="152"/>
      <c r="U1751" s="152"/>
      <c r="V1751" s="152"/>
      <c r="W1751" s="152"/>
      <c r="AN1751" s="18"/>
    </row>
    <row r="1752" spans="13:40" x14ac:dyDescent="0.3">
      <c r="M1752" s="17"/>
      <c r="N1752" s="18"/>
      <c r="O1752" s="18"/>
      <c r="P1752" s="152"/>
      <c r="Q1752" s="152"/>
      <c r="R1752" s="152"/>
      <c r="S1752" s="152"/>
      <c r="T1752" s="152"/>
      <c r="U1752" s="152"/>
      <c r="V1752" s="152"/>
      <c r="W1752" s="152"/>
      <c r="AN1752" s="18"/>
    </row>
    <row r="1753" spans="13:40" x14ac:dyDescent="0.3">
      <c r="M1753" s="17"/>
      <c r="N1753" s="18"/>
      <c r="O1753" s="18"/>
      <c r="P1753" s="152"/>
      <c r="Q1753" s="152"/>
      <c r="R1753" s="152"/>
      <c r="S1753" s="152"/>
      <c r="T1753" s="152"/>
      <c r="U1753" s="152"/>
      <c r="V1753" s="152"/>
      <c r="W1753" s="152"/>
      <c r="AN1753" s="18"/>
    </row>
    <row r="1754" spans="13:40" x14ac:dyDescent="0.3">
      <c r="M1754" s="17"/>
      <c r="N1754" s="18"/>
      <c r="O1754" s="18"/>
      <c r="P1754" s="152"/>
      <c r="Q1754" s="152"/>
      <c r="R1754" s="152"/>
      <c r="S1754" s="152"/>
      <c r="T1754" s="152"/>
      <c r="U1754" s="152"/>
      <c r="V1754" s="152"/>
      <c r="W1754" s="152"/>
      <c r="AN1754" s="18"/>
    </row>
    <row r="1755" spans="13:40" x14ac:dyDescent="0.3">
      <c r="M1755" s="17"/>
      <c r="N1755" s="18"/>
      <c r="O1755" s="18"/>
      <c r="P1755" s="152"/>
      <c r="Q1755" s="152"/>
      <c r="R1755" s="152"/>
      <c r="S1755" s="152"/>
      <c r="T1755" s="152"/>
      <c r="U1755" s="152"/>
      <c r="V1755" s="152"/>
      <c r="W1755" s="152"/>
      <c r="AN1755" s="18"/>
    </row>
    <row r="1756" spans="13:40" x14ac:dyDescent="0.3">
      <c r="M1756" s="17"/>
      <c r="N1756" s="18"/>
      <c r="O1756" s="18"/>
      <c r="P1756" s="152"/>
      <c r="Q1756" s="152"/>
      <c r="R1756" s="152"/>
      <c r="S1756" s="152"/>
      <c r="T1756" s="152"/>
      <c r="U1756" s="152"/>
      <c r="V1756" s="152"/>
      <c r="W1756" s="152"/>
      <c r="AN1756" s="18"/>
    </row>
    <row r="1757" spans="13:40" x14ac:dyDescent="0.3">
      <c r="M1757" s="17"/>
      <c r="N1757" s="18"/>
      <c r="O1757" s="18"/>
      <c r="P1757" s="152"/>
      <c r="Q1757" s="152"/>
      <c r="R1757" s="152"/>
      <c r="S1757" s="152"/>
      <c r="T1757" s="152"/>
      <c r="U1757" s="152"/>
      <c r="V1757" s="152"/>
      <c r="W1757" s="152"/>
      <c r="AN1757" s="18"/>
    </row>
    <row r="1758" spans="13:40" x14ac:dyDescent="0.3">
      <c r="M1758" s="17"/>
      <c r="N1758" s="18"/>
      <c r="O1758" s="18"/>
      <c r="P1758" s="152"/>
      <c r="Q1758" s="152"/>
      <c r="R1758" s="152"/>
      <c r="S1758" s="152"/>
      <c r="T1758" s="152"/>
      <c r="U1758" s="152"/>
      <c r="V1758" s="152"/>
      <c r="W1758" s="152"/>
      <c r="AN1758" s="18"/>
    </row>
    <row r="1759" spans="13:40" x14ac:dyDescent="0.3">
      <c r="M1759" s="17"/>
      <c r="N1759" s="18"/>
      <c r="O1759" s="18"/>
      <c r="P1759" s="152"/>
      <c r="Q1759" s="152"/>
      <c r="R1759" s="152"/>
      <c r="S1759" s="152"/>
      <c r="T1759" s="152"/>
      <c r="U1759" s="152"/>
      <c r="V1759" s="152"/>
      <c r="W1759" s="152"/>
      <c r="AN1759" s="18"/>
    </row>
    <row r="1760" spans="13:40" x14ac:dyDescent="0.3">
      <c r="M1760" s="17"/>
      <c r="N1760" s="18"/>
      <c r="O1760" s="18"/>
      <c r="P1760" s="152"/>
      <c r="Q1760" s="152"/>
      <c r="R1760" s="152"/>
      <c r="S1760" s="152"/>
      <c r="T1760" s="152"/>
      <c r="U1760" s="152"/>
      <c r="V1760" s="152"/>
      <c r="W1760" s="152"/>
      <c r="AN1760" s="18"/>
    </row>
    <row r="1761" spans="13:40" x14ac:dyDescent="0.3">
      <c r="M1761" s="17"/>
      <c r="N1761" s="18"/>
      <c r="O1761" s="18"/>
      <c r="P1761" s="152"/>
      <c r="Q1761" s="152"/>
      <c r="R1761" s="152"/>
      <c r="S1761" s="152"/>
      <c r="T1761" s="152"/>
      <c r="U1761" s="152"/>
      <c r="V1761" s="152"/>
      <c r="W1761" s="152"/>
      <c r="AN1761" s="18"/>
    </row>
    <row r="1762" spans="13:40" x14ac:dyDescent="0.3">
      <c r="M1762" s="17"/>
      <c r="N1762" s="18"/>
      <c r="O1762" s="18"/>
      <c r="P1762" s="152"/>
      <c r="Q1762" s="152"/>
      <c r="R1762" s="152"/>
      <c r="S1762" s="152"/>
      <c r="T1762" s="152"/>
      <c r="U1762" s="152"/>
      <c r="V1762" s="152"/>
      <c r="W1762" s="152"/>
      <c r="AN1762" s="18"/>
    </row>
    <row r="1763" spans="13:40" x14ac:dyDescent="0.3">
      <c r="M1763" s="17"/>
      <c r="N1763" s="18"/>
      <c r="O1763" s="18"/>
      <c r="P1763" s="152"/>
      <c r="Q1763" s="152"/>
      <c r="R1763" s="152"/>
      <c r="S1763" s="152"/>
      <c r="T1763" s="152"/>
      <c r="U1763" s="152"/>
      <c r="V1763" s="152"/>
      <c r="W1763" s="152"/>
      <c r="AN1763" s="18"/>
    </row>
    <row r="1764" spans="13:40" x14ac:dyDescent="0.3">
      <c r="M1764" s="17"/>
      <c r="N1764" s="18"/>
      <c r="O1764" s="18"/>
      <c r="P1764" s="152"/>
      <c r="Q1764" s="152"/>
      <c r="R1764" s="152"/>
      <c r="S1764" s="152"/>
      <c r="T1764" s="152"/>
      <c r="U1764" s="152"/>
      <c r="V1764" s="152"/>
      <c r="W1764" s="152"/>
      <c r="AN1764" s="18"/>
    </row>
    <row r="1765" spans="13:40" x14ac:dyDescent="0.3">
      <c r="M1765" s="17"/>
      <c r="N1765" s="18"/>
      <c r="O1765" s="18"/>
      <c r="P1765" s="152"/>
      <c r="Q1765" s="152"/>
      <c r="R1765" s="152"/>
      <c r="S1765" s="152"/>
      <c r="T1765" s="152"/>
      <c r="U1765" s="152"/>
      <c r="V1765" s="152"/>
      <c r="W1765" s="152"/>
      <c r="AN1765" s="18"/>
    </row>
    <row r="1766" spans="13:40" x14ac:dyDescent="0.3">
      <c r="M1766" s="17"/>
      <c r="N1766" s="18"/>
      <c r="O1766" s="18"/>
      <c r="P1766" s="152"/>
      <c r="Q1766" s="152"/>
      <c r="R1766" s="152"/>
      <c r="S1766" s="152"/>
      <c r="T1766" s="152"/>
      <c r="U1766" s="152"/>
      <c r="V1766" s="152"/>
      <c r="W1766" s="152"/>
      <c r="AN1766" s="18"/>
    </row>
    <row r="1767" spans="13:40" x14ac:dyDescent="0.3">
      <c r="M1767" s="17"/>
      <c r="N1767" s="18"/>
      <c r="O1767" s="18"/>
      <c r="P1767" s="152"/>
      <c r="Q1767" s="152"/>
      <c r="R1767" s="152"/>
      <c r="S1767" s="152"/>
      <c r="T1767" s="152"/>
      <c r="U1767" s="152"/>
      <c r="V1767" s="152"/>
      <c r="W1767" s="152"/>
      <c r="AN1767" s="18"/>
    </row>
    <row r="1768" spans="13:40" x14ac:dyDescent="0.3">
      <c r="M1768" s="17"/>
      <c r="N1768" s="18"/>
      <c r="O1768" s="18"/>
      <c r="P1768" s="152"/>
      <c r="Q1768" s="152"/>
      <c r="R1768" s="152"/>
      <c r="S1768" s="152"/>
      <c r="T1768" s="152"/>
      <c r="U1768" s="152"/>
      <c r="V1768" s="152"/>
      <c r="W1768" s="152"/>
      <c r="AN1768" s="18"/>
    </row>
    <row r="1769" spans="13:40" x14ac:dyDescent="0.3">
      <c r="M1769" s="17"/>
      <c r="N1769" s="18"/>
      <c r="O1769" s="18"/>
      <c r="P1769" s="152"/>
      <c r="Q1769" s="152"/>
      <c r="R1769" s="152"/>
      <c r="S1769" s="152"/>
      <c r="T1769" s="152"/>
      <c r="U1769" s="152"/>
      <c r="V1769" s="152"/>
      <c r="W1769" s="152"/>
      <c r="AN1769" s="18"/>
    </row>
    <row r="1770" spans="13:40" x14ac:dyDescent="0.3">
      <c r="M1770" s="17"/>
      <c r="N1770" s="18"/>
      <c r="O1770" s="18"/>
      <c r="P1770" s="152"/>
      <c r="Q1770" s="152"/>
      <c r="R1770" s="152"/>
      <c r="S1770" s="152"/>
      <c r="T1770" s="152"/>
      <c r="U1770" s="152"/>
      <c r="V1770" s="152"/>
      <c r="W1770" s="152"/>
      <c r="AN1770" s="18"/>
    </row>
    <row r="1771" spans="13:40" x14ac:dyDescent="0.3">
      <c r="M1771" s="17"/>
      <c r="N1771" s="18"/>
      <c r="O1771" s="18"/>
      <c r="P1771" s="152"/>
      <c r="Q1771" s="152"/>
      <c r="R1771" s="152"/>
      <c r="S1771" s="152"/>
      <c r="T1771" s="152"/>
      <c r="U1771" s="152"/>
      <c r="V1771" s="152"/>
      <c r="W1771" s="152"/>
      <c r="AN1771" s="18"/>
    </row>
    <row r="1772" spans="13:40" x14ac:dyDescent="0.3">
      <c r="M1772" s="17"/>
      <c r="N1772" s="18"/>
      <c r="O1772" s="18"/>
      <c r="P1772" s="152"/>
      <c r="Q1772" s="152"/>
      <c r="R1772" s="152"/>
      <c r="S1772" s="152"/>
      <c r="T1772" s="152"/>
      <c r="U1772" s="152"/>
      <c r="V1772" s="152"/>
      <c r="W1772" s="152"/>
      <c r="AN1772" s="18"/>
    </row>
    <row r="1773" spans="13:40" x14ac:dyDescent="0.3">
      <c r="M1773" s="17"/>
      <c r="N1773" s="18"/>
      <c r="O1773" s="18"/>
      <c r="P1773" s="152"/>
      <c r="Q1773" s="152"/>
      <c r="R1773" s="152"/>
      <c r="S1773" s="152"/>
      <c r="T1773" s="152"/>
      <c r="U1773" s="152"/>
      <c r="V1773" s="152"/>
      <c r="W1773" s="152"/>
      <c r="AN1773" s="18"/>
    </row>
    <row r="1774" spans="13:40" x14ac:dyDescent="0.3">
      <c r="M1774" s="17"/>
      <c r="N1774" s="18"/>
      <c r="O1774" s="18"/>
      <c r="P1774" s="152"/>
      <c r="Q1774" s="152"/>
      <c r="R1774" s="152"/>
      <c r="S1774" s="152"/>
      <c r="T1774" s="152"/>
      <c r="U1774" s="152"/>
      <c r="V1774" s="152"/>
      <c r="W1774" s="152"/>
      <c r="AN1774" s="18"/>
    </row>
    <row r="1775" spans="13:40" x14ac:dyDescent="0.3">
      <c r="M1775" s="17"/>
      <c r="N1775" s="18"/>
      <c r="O1775" s="18"/>
      <c r="P1775" s="152"/>
      <c r="Q1775" s="152"/>
      <c r="R1775" s="152"/>
      <c r="S1775" s="152"/>
      <c r="T1775" s="152"/>
      <c r="U1775" s="152"/>
      <c r="V1775" s="152"/>
      <c r="W1775" s="152"/>
      <c r="AN1775" s="18"/>
    </row>
    <row r="1776" spans="13:40" x14ac:dyDescent="0.3">
      <c r="M1776" s="17"/>
      <c r="N1776" s="18"/>
      <c r="O1776" s="18"/>
      <c r="P1776" s="152"/>
      <c r="Q1776" s="152"/>
      <c r="R1776" s="152"/>
      <c r="S1776" s="152"/>
      <c r="T1776" s="152"/>
      <c r="U1776" s="152"/>
      <c r="V1776" s="152"/>
      <c r="W1776" s="152"/>
      <c r="AN1776" s="18"/>
    </row>
    <row r="1777" spans="13:40" x14ac:dyDescent="0.3">
      <c r="M1777" s="17"/>
      <c r="N1777" s="18"/>
      <c r="O1777" s="18"/>
      <c r="P1777" s="152"/>
      <c r="Q1777" s="152"/>
      <c r="R1777" s="152"/>
      <c r="S1777" s="152"/>
      <c r="T1777" s="152"/>
      <c r="U1777" s="152"/>
      <c r="V1777" s="152"/>
      <c r="W1777" s="152"/>
      <c r="AN1777" s="18"/>
    </row>
    <row r="1778" spans="13:40" x14ac:dyDescent="0.3">
      <c r="M1778" s="17"/>
      <c r="N1778" s="18"/>
      <c r="O1778" s="18"/>
      <c r="P1778" s="152"/>
      <c r="Q1778" s="152"/>
      <c r="R1778" s="152"/>
      <c r="S1778" s="152"/>
      <c r="T1778" s="152"/>
      <c r="U1778" s="152"/>
      <c r="V1778" s="152"/>
      <c r="W1778" s="152"/>
      <c r="AN1778" s="18"/>
    </row>
    <row r="1779" spans="13:40" x14ac:dyDescent="0.3">
      <c r="M1779" s="17"/>
      <c r="N1779" s="18"/>
      <c r="O1779" s="18"/>
      <c r="P1779" s="152"/>
      <c r="Q1779" s="152"/>
      <c r="R1779" s="152"/>
      <c r="S1779" s="152"/>
      <c r="T1779" s="152"/>
      <c r="U1779" s="152"/>
      <c r="V1779" s="152"/>
      <c r="W1779" s="152"/>
      <c r="AN1779" s="18"/>
    </row>
    <row r="1780" spans="13:40" x14ac:dyDescent="0.3">
      <c r="M1780" s="17"/>
      <c r="N1780" s="18"/>
      <c r="O1780" s="18"/>
      <c r="P1780" s="152"/>
      <c r="Q1780" s="152"/>
      <c r="R1780" s="152"/>
      <c r="S1780" s="152"/>
      <c r="T1780" s="152"/>
      <c r="U1780" s="152"/>
      <c r="V1780" s="152"/>
      <c r="W1780" s="152"/>
      <c r="AN1780" s="18"/>
    </row>
    <row r="1781" spans="13:40" x14ac:dyDescent="0.3">
      <c r="M1781" s="17"/>
      <c r="N1781" s="18"/>
      <c r="O1781" s="18"/>
      <c r="P1781" s="152"/>
      <c r="Q1781" s="152"/>
      <c r="R1781" s="152"/>
      <c r="S1781" s="152"/>
      <c r="T1781" s="152"/>
      <c r="U1781" s="152"/>
      <c r="V1781" s="152"/>
      <c r="W1781" s="152"/>
      <c r="AN1781" s="18"/>
    </row>
    <row r="1782" spans="13:40" x14ac:dyDescent="0.3">
      <c r="M1782" s="17"/>
      <c r="N1782" s="18"/>
      <c r="O1782" s="18"/>
      <c r="P1782" s="152"/>
      <c r="Q1782" s="152"/>
      <c r="R1782" s="152"/>
      <c r="S1782" s="152"/>
      <c r="T1782" s="152"/>
      <c r="U1782" s="152"/>
      <c r="V1782" s="152"/>
      <c r="W1782" s="152"/>
      <c r="AN1782" s="18"/>
    </row>
    <row r="1783" spans="13:40" x14ac:dyDescent="0.3">
      <c r="M1783" s="17"/>
      <c r="N1783" s="18"/>
      <c r="O1783" s="18"/>
      <c r="P1783" s="152"/>
      <c r="Q1783" s="152"/>
      <c r="R1783" s="152"/>
      <c r="S1783" s="152"/>
      <c r="T1783" s="152"/>
      <c r="U1783" s="152"/>
      <c r="V1783" s="152"/>
      <c r="W1783" s="152"/>
      <c r="AN1783" s="18"/>
    </row>
    <row r="1784" spans="13:40" x14ac:dyDescent="0.3">
      <c r="M1784" s="17"/>
      <c r="N1784" s="18"/>
      <c r="O1784" s="18"/>
      <c r="P1784" s="152"/>
      <c r="Q1784" s="152"/>
      <c r="R1784" s="152"/>
      <c r="S1784" s="152"/>
      <c r="T1784" s="152"/>
      <c r="U1784" s="152"/>
      <c r="V1784" s="152"/>
      <c r="W1784" s="152"/>
      <c r="AN1784" s="18"/>
    </row>
    <row r="1785" spans="13:40" x14ac:dyDescent="0.3">
      <c r="M1785" s="17"/>
      <c r="N1785" s="18"/>
      <c r="O1785" s="18"/>
      <c r="P1785" s="152"/>
      <c r="Q1785" s="152"/>
      <c r="R1785" s="152"/>
      <c r="S1785" s="152"/>
      <c r="T1785" s="152"/>
      <c r="U1785" s="152"/>
      <c r="V1785" s="152"/>
      <c r="W1785" s="152"/>
      <c r="AN1785" s="18"/>
    </row>
    <row r="1786" spans="13:40" x14ac:dyDescent="0.3">
      <c r="M1786" s="17"/>
      <c r="N1786" s="18"/>
      <c r="O1786" s="18"/>
      <c r="P1786" s="152"/>
      <c r="Q1786" s="152"/>
      <c r="R1786" s="152"/>
      <c r="S1786" s="152"/>
      <c r="T1786" s="152"/>
      <c r="U1786" s="152"/>
      <c r="V1786" s="152"/>
      <c r="W1786" s="152"/>
      <c r="AN1786" s="18"/>
    </row>
    <row r="1787" spans="13:40" x14ac:dyDescent="0.3">
      <c r="M1787" s="17"/>
      <c r="N1787" s="18"/>
      <c r="O1787" s="18"/>
      <c r="P1787" s="152"/>
      <c r="Q1787" s="152"/>
      <c r="R1787" s="152"/>
      <c r="S1787" s="152"/>
      <c r="T1787" s="152"/>
      <c r="U1787" s="152"/>
      <c r="V1787" s="152"/>
      <c r="W1787" s="152"/>
      <c r="AN1787" s="18"/>
    </row>
    <row r="1788" spans="13:40" x14ac:dyDescent="0.3">
      <c r="M1788" s="17"/>
      <c r="N1788" s="18"/>
      <c r="O1788" s="18"/>
      <c r="P1788" s="152"/>
      <c r="Q1788" s="152"/>
      <c r="R1788" s="152"/>
      <c r="S1788" s="152"/>
      <c r="T1788" s="152"/>
      <c r="U1788" s="152"/>
      <c r="V1788" s="152"/>
      <c r="W1788" s="152"/>
      <c r="AN1788" s="18"/>
    </row>
    <row r="1789" spans="13:40" x14ac:dyDescent="0.3">
      <c r="M1789" s="17"/>
      <c r="N1789" s="18"/>
      <c r="O1789" s="18"/>
      <c r="P1789" s="152"/>
      <c r="Q1789" s="152"/>
      <c r="R1789" s="152"/>
      <c r="S1789" s="152"/>
      <c r="T1789" s="152"/>
      <c r="U1789" s="152"/>
      <c r="V1789" s="152"/>
      <c r="W1789" s="152"/>
      <c r="AN1789" s="18"/>
    </row>
    <row r="1790" spans="13:40" x14ac:dyDescent="0.3">
      <c r="M1790" s="17"/>
      <c r="N1790" s="18"/>
      <c r="O1790" s="18"/>
      <c r="P1790" s="152"/>
      <c r="Q1790" s="152"/>
      <c r="R1790" s="152"/>
      <c r="S1790" s="152"/>
      <c r="T1790" s="152"/>
      <c r="U1790" s="152"/>
      <c r="V1790" s="152"/>
      <c r="W1790" s="152"/>
      <c r="AN1790" s="18"/>
    </row>
    <row r="1791" spans="13:40" x14ac:dyDescent="0.3">
      <c r="M1791" s="17"/>
      <c r="N1791" s="18"/>
      <c r="O1791" s="18"/>
      <c r="P1791" s="152"/>
      <c r="Q1791" s="152"/>
      <c r="R1791" s="152"/>
      <c r="S1791" s="152"/>
      <c r="T1791" s="152"/>
      <c r="U1791" s="152"/>
      <c r="V1791" s="152"/>
      <c r="W1791" s="152"/>
      <c r="AN1791" s="18"/>
    </row>
    <row r="1792" spans="13:40" x14ac:dyDescent="0.3">
      <c r="M1792" s="17"/>
      <c r="N1792" s="18"/>
      <c r="O1792" s="18"/>
      <c r="P1792" s="152"/>
      <c r="Q1792" s="152"/>
      <c r="R1792" s="152"/>
      <c r="S1792" s="152"/>
      <c r="T1792" s="152"/>
      <c r="U1792" s="152"/>
      <c r="V1792" s="152"/>
      <c r="W1792" s="152"/>
      <c r="AN1792" s="18"/>
    </row>
    <row r="1793" spans="13:40" x14ac:dyDescent="0.3">
      <c r="M1793" s="17"/>
      <c r="N1793" s="18"/>
      <c r="O1793" s="18"/>
      <c r="P1793" s="152"/>
      <c r="Q1793" s="152"/>
      <c r="R1793" s="152"/>
      <c r="S1793" s="152"/>
      <c r="T1793" s="152"/>
      <c r="U1793" s="152"/>
      <c r="V1793" s="152"/>
      <c r="W1793" s="152"/>
      <c r="AN1793" s="18"/>
    </row>
    <row r="1794" spans="13:40" x14ac:dyDescent="0.3">
      <c r="M1794" s="17"/>
      <c r="N1794" s="18"/>
      <c r="O1794" s="18"/>
      <c r="P1794" s="152"/>
      <c r="Q1794" s="152"/>
      <c r="R1794" s="152"/>
      <c r="S1794" s="152"/>
      <c r="T1794" s="152"/>
      <c r="U1794" s="152"/>
      <c r="V1794" s="152"/>
      <c r="W1794" s="152"/>
      <c r="AN1794" s="18"/>
    </row>
    <row r="1795" spans="13:40" x14ac:dyDescent="0.3">
      <c r="M1795" s="17"/>
      <c r="N1795" s="18"/>
      <c r="O1795" s="18"/>
      <c r="P1795" s="152"/>
      <c r="Q1795" s="152"/>
      <c r="R1795" s="152"/>
      <c r="S1795" s="152"/>
      <c r="T1795" s="152"/>
      <c r="U1795" s="152"/>
      <c r="V1795" s="152"/>
      <c r="W1795" s="152"/>
      <c r="AN1795" s="18"/>
    </row>
    <row r="1796" spans="13:40" x14ac:dyDescent="0.3">
      <c r="M1796" s="17"/>
      <c r="N1796" s="18"/>
      <c r="O1796" s="18"/>
      <c r="P1796" s="152"/>
      <c r="Q1796" s="152"/>
      <c r="R1796" s="152"/>
      <c r="S1796" s="152"/>
      <c r="T1796" s="152"/>
      <c r="U1796" s="152"/>
      <c r="V1796" s="152"/>
      <c r="W1796" s="152"/>
      <c r="AN1796" s="18"/>
    </row>
    <row r="1797" spans="13:40" x14ac:dyDescent="0.3">
      <c r="M1797" s="17"/>
      <c r="N1797" s="18"/>
      <c r="O1797" s="18"/>
      <c r="P1797" s="152"/>
      <c r="Q1797" s="152"/>
      <c r="R1797" s="152"/>
      <c r="S1797" s="152"/>
      <c r="T1797" s="152"/>
      <c r="U1797" s="152"/>
      <c r="V1797" s="152"/>
      <c r="W1797" s="152"/>
      <c r="AN1797" s="18"/>
    </row>
    <row r="1798" spans="13:40" x14ac:dyDescent="0.3">
      <c r="M1798" s="17"/>
      <c r="N1798" s="18"/>
      <c r="O1798" s="18"/>
      <c r="P1798" s="152"/>
      <c r="Q1798" s="152"/>
      <c r="R1798" s="152"/>
      <c r="S1798" s="152"/>
      <c r="T1798" s="152"/>
      <c r="U1798" s="152"/>
      <c r="V1798" s="152"/>
      <c r="W1798" s="152"/>
      <c r="AN1798" s="18"/>
    </row>
    <row r="1799" spans="13:40" x14ac:dyDescent="0.3">
      <c r="M1799" s="17"/>
      <c r="N1799" s="18"/>
      <c r="O1799" s="18"/>
      <c r="P1799" s="152"/>
      <c r="Q1799" s="152"/>
      <c r="R1799" s="152"/>
      <c r="S1799" s="152"/>
      <c r="T1799" s="152"/>
      <c r="U1799" s="152"/>
      <c r="V1799" s="152"/>
      <c r="W1799" s="152"/>
      <c r="AN1799" s="18"/>
    </row>
    <row r="1800" spans="13:40" x14ac:dyDescent="0.3">
      <c r="M1800" s="17"/>
      <c r="N1800" s="18"/>
      <c r="O1800" s="18"/>
      <c r="P1800" s="152"/>
      <c r="Q1800" s="152"/>
      <c r="R1800" s="152"/>
      <c r="S1800" s="152"/>
      <c r="T1800" s="152"/>
      <c r="U1800" s="152"/>
      <c r="V1800" s="152"/>
      <c r="W1800" s="152"/>
      <c r="AN1800" s="18"/>
    </row>
    <row r="1801" spans="13:40" x14ac:dyDescent="0.3">
      <c r="M1801" s="17"/>
      <c r="N1801" s="18"/>
      <c r="O1801" s="18"/>
      <c r="P1801" s="152"/>
      <c r="Q1801" s="152"/>
      <c r="R1801" s="152"/>
      <c r="S1801" s="152"/>
      <c r="T1801" s="152"/>
      <c r="U1801" s="152"/>
      <c r="V1801" s="152"/>
      <c r="W1801" s="152"/>
      <c r="AN1801" s="18"/>
    </row>
    <row r="1802" spans="13:40" x14ac:dyDescent="0.3">
      <c r="M1802" s="17"/>
      <c r="N1802" s="18"/>
      <c r="O1802" s="18"/>
      <c r="P1802" s="152"/>
      <c r="Q1802" s="152"/>
      <c r="R1802" s="152"/>
      <c r="S1802" s="152"/>
      <c r="T1802" s="152"/>
      <c r="U1802" s="152"/>
      <c r="V1802" s="152"/>
      <c r="W1802" s="152"/>
      <c r="AN1802" s="18"/>
    </row>
    <row r="1803" spans="13:40" x14ac:dyDescent="0.3">
      <c r="M1803" s="17"/>
      <c r="N1803" s="18"/>
      <c r="O1803" s="18"/>
      <c r="P1803" s="152"/>
      <c r="Q1803" s="152"/>
      <c r="R1803" s="152"/>
      <c r="S1803" s="152"/>
      <c r="T1803" s="152"/>
      <c r="U1803" s="152"/>
      <c r="V1803" s="152"/>
      <c r="W1803" s="152"/>
      <c r="AN1803" s="18"/>
    </row>
    <row r="1804" spans="13:40" x14ac:dyDescent="0.3">
      <c r="M1804" s="17"/>
      <c r="N1804" s="18"/>
      <c r="O1804" s="18"/>
      <c r="P1804" s="152"/>
      <c r="Q1804" s="152"/>
      <c r="R1804" s="152"/>
      <c r="S1804" s="152"/>
      <c r="T1804" s="152"/>
      <c r="U1804" s="152"/>
      <c r="V1804" s="152"/>
      <c r="W1804" s="152"/>
      <c r="AN1804" s="18"/>
    </row>
    <row r="1805" spans="13:40" x14ac:dyDescent="0.3">
      <c r="M1805" s="17"/>
      <c r="N1805" s="18"/>
      <c r="O1805" s="18"/>
      <c r="P1805" s="152"/>
      <c r="Q1805" s="152"/>
      <c r="R1805" s="152"/>
      <c r="S1805" s="152"/>
      <c r="T1805" s="152"/>
      <c r="U1805" s="152"/>
      <c r="V1805" s="152"/>
      <c r="W1805" s="152"/>
      <c r="AN1805" s="18"/>
    </row>
    <row r="1806" spans="13:40" x14ac:dyDescent="0.3">
      <c r="M1806" s="17"/>
      <c r="N1806" s="18"/>
      <c r="O1806" s="18"/>
      <c r="P1806" s="152"/>
      <c r="Q1806" s="152"/>
      <c r="R1806" s="152"/>
      <c r="S1806" s="152"/>
      <c r="T1806" s="152"/>
      <c r="U1806" s="152"/>
      <c r="V1806" s="152"/>
      <c r="W1806" s="152"/>
      <c r="AN1806" s="18"/>
    </row>
    <row r="1807" spans="13:40" x14ac:dyDescent="0.3">
      <c r="M1807" s="17"/>
      <c r="N1807" s="18"/>
      <c r="O1807" s="18"/>
      <c r="P1807" s="152"/>
      <c r="Q1807" s="152"/>
      <c r="R1807" s="152"/>
      <c r="S1807" s="152"/>
      <c r="T1807" s="152"/>
      <c r="U1807" s="152"/>
      <c r="V1807" s="152"/>
      <c r="W1807" s="152"/>
      <c r="AN1807" s="18"/>
    </row>
    <row r="1808" spans="13:40" x14ac:dyDescent="0.3">
      <c r="M1808" s="17"/>
      <c r="N1808" s="18"/>
      <c r="O1808" s="18"/>
      <c r="P1808" s="152"/>
      <c r="Q1808" s="152"/>
      <c r="R1808" s="152"/>
      <c r="S1808" s="152"/>
      <c r="T1808" s="152"/>
      <c r="U1808" s="152"/>
      <c r="V1808" s="152"/>
      <c r="W1808" s="152"/>
      <c r="AN1808" s="18"/>
    </row>
    <row r="1809" spans="13:40" x14ac:dyDescent="0.3">
      <c r="M1809" s="17"/>
      <c r="N1809" s="18"/>
      <c r="O1809" s="18"/>
      <c r="P1809" s="152"/>
      <c r="Q1809" s="152"/>
      <c r="R1809" s="152"/>
      <c r="S1809" s="152"/>
      <c r="T1809" s="152"/>
      <c r="U1809" s="152"/>
      <c r="V1809" s="152"/>
      <c r="W1809" s="152"/>
      <c r="AN1809" s="18"/>
    </row>
    <row r="1810" spans="13:40" x14ac:dyDescent="0.3">
      <c r="M1810" s="17"/>
      <c r="N1810" s="18"/>
      <c r="O1810" s="18"/>
      <c r="P1810" s="152"/>
      <c r="Q1810" s="152"/>
      <c r="R1810" s="152"/>
      <c r="S1810" s="152"/>
      <c r="T1810" s="152"/>
      <c r="U1810" s="152"/>
      <c r="V1810" s="152"/>
      <c r="W1810" s="152"/>
      <c r="AN1810" s="18"/>
    </row>
    <row r="1811" spans="13:40" x14ac:dyDescent="0.3">
      <c r="M1811" s="17"/>
      <c r="N1811" s="18"/>
      <c r="O1811" s="18"/>
      <c r="P1811" s="152"/>
      <c r="Q1811" s="152"/>
      <c r="R1811" s="152"/>
      <c r="S1811" s="152"/>
      <c r="T1811" s="152"/>
      <c r="U1811" s="152"/>
      <c r="V1811" s="152"/>
      <c r="W1811" s="152"/>
      <c r="AN1811" s="18"/>
    </row>
    <row r="1812" spans="13:40" x14ac:dyDescent="0.3">
      <c r="M1812" s="17"/>
      <c r="N1812" s="18"/>
      <c r="O1812" s="18"/>
      <c r="P1812" s="152"/>
      <c r="Q1812" s="152"/>
      <c r="R1812" s="152"/>
      <c r="S1812" s="152"/>
      <c r="T1812" s="152"/>
      <c r="U1812" s="152"/>
      <c r="V1812" s="152"/>
      <c r="W1812" s="152"/>
      <c r="AN1812" s="18"/>
    </row>
    <row r="1813" spans="13:40" x14ac:dyDescent="0.3">
      <c r="M1813" s="17"/>
      <c r="N1813" s="18"/>
      <c r="O1813" s="18"/>
      <c r="P1813" s="152"/>
      <c r="Q1813" s="152"/>
      <c r="R1813" s="152"/>
      <c r="S1813" s="152"/>
      <c r="T1813" s="152"/>
      <c r="U1813" s="152"/>
      <c r="V1813" s="152"/>
      <c r="W1813" s="152"/>
      <c r="AN1813" s="18"/>
    </row>
    <row r="1814" spans="13:40" x14ac:dyDescent="0.3">
      <c r="M1814" s="17"/>
      <c r="N1814" s="18"/>
      <c r="O1814" s="18"/>
      <c r="P1814" s="152"/>
      <c r="Q1814" s="152"/>
      <c r="R1814" s="152"/>
      <c r="S1814" s="152"/>
      <c r="T1814" s="152"/>
      <c r="U1814" s="152"/>
      <c r="V1814" s="152"/>
      <c r="W1814" s="152"/>
      <c r="AN1814" s="18"/>
    </row>
    <row r="1815" spans="13:40" x14ac:dyDescent="0.3">
      <c r="M1815" s="17"/>
      <c r="N1815" s="18"/>
      <c r="O1815" s="18"/>
      <c r="P1815" s="152"/>
      <c r="Q1815" s="152"/>
      <c r="R1815" s="152"/>
      <c r="S1815" s="152"/>
      <c r="T1815" s="152"/>
      <c r="U1815" s="152"/>
      <c r="V1815" s="152"/>
      <c r="W1815" s="152"/>
      <c r="AN1815" s="18"/>
    </row>
    <row r="1816" spans="13:40" x14ac:dyDescent="0.3">
      <c r="M1816" s="17"/>
      <c r="N1816" s="18"/>
      <c r="O1816" s="18"/>
      <c r="P1816" s="152"/>
      <c r="Q1816" s="152"/>
      <c r="R1816" s="152"/>
      <c r="S1816" s="152"/>
      <c r="T1816" s="152"/>
      <c r="U1816" s="152"/>
      <c r="V1816" s="152"/>
      <c r="W1816" s="152"/>
      <c r="AN1816" s="18"/>
    </row>
    <row r="1817" spans="13:40" x14ac:dyDescent="0.3">
      <c r="M1817" s="17"/>
      <c r="N1817" s="18"/>
      <c r="O1817" s="18"/>
      <c r="P1817" s="152"/>
      <c r="Q1817" s="152"/>
      <c r="R1817" s="152"/>
      <c r="S1817" s="152"/>
      <c r="T1817" s="152"/>
      <c r="U1817" s="152"/>
      <c r="V1817" s="152"/>
      <c r="W1817" s="152"/>
      <c r="AN1817" s="18"/>
    </row>
    <row r="1818" spans="13:40" x14ac:dyDescent="0.3">
      <c r="M1818" s="17"/>
      <c r="N1818" s="18"/>
      <c r="O1818" s="18"/>
      <c r="P1818" s="152"/>
      <c r="Q1818" s="152"/>
      <c r="R1818" s="152"/>
      <c r="S1818" s="152"/>
      <c r="T1818" s="152"/>
      <c r="U1818" s="152"/>
      <c r="V1818" s="152"/>
      <c r="W1818" s="152"/>
      <c r="AN1818" s="18"/>
    </row>
    <row r="1819" spans="13:40" x14ac:dyDescent="0.3">
      <c r="M1819" s="17"/>
      <c r="N1819" s="18"/>
      <c r="O1819" s="18"/>
      <c r="P1819" s="152"/>
      <c r="Q1819" s="152"/>
      <c r="R1819" s="152"/>
      <c r="S1819" s="152"/>
      <c r="T1819" s="152"/>
      <c r="U1819" s="152"/>
      <c r="V1819" s="152"/>
      <c r="W1819" s="152"/>
      <c r="AN1819" s="18"/>
    </row>
    <row r="1820" spans="13:40" x14ac:dyDescent="0.3">
      <c r="M1820" s="17"/>
      <c r="N1820" s="18"/>
      <c r="O1820" s="18"/>
      <c r="P1820" s="152"/>
      <c r="Q1820" s="152"/>
      <c r="R1820" s="152"/>
      <c r="S1820" s="152"/>
      <c r="T1820" s="152"/>
      <c r="U1820" s="152"/>
      <c r="V1820" s="152"/>
      <c r="W1820" s="152"/>
      <c r="AN1820" s="18"/>
    </row>
    <row r="1821" spans="13:40" x14ac:dyDescent="0.3">
      <c r="M1821" s="17"/>
      <c r="N1821" s="18"/>
      <c r="O1821" s="18"/>
      <c r="P1821" s="152"/>
      <c r="Q1821" s="152"/>
      <c r="R1821" s="152"/>
      <c r="S1821" s="152"/>
      <c r="T1821" s="152"/>
      <c r="U1821" s="152"/>
      <c r="V1821" s="152"/>
      <c r="W1821" s="152"/>
      <c r="AN1821" s="18"/>
    </row>
    <row r="1822" spans="13:40" x14ac:dyDescent="0.3">
      <c r="M1822" s="17"/>
      <c r="N1822" s="18"/>
      <c r="O1822" s="18"/>
      <c r="P1822" s="152"/>
      <c r="Q1822" s="152"/>
      <c r="R1822" s="152"/>
      <c r="S1822" s="152"/>
      <c r="T1822" s="152"/>
      <c r="U1822" s="152"/>
      <c r="V1822" s="152"/>
      <c r="W1822" s="152"/>
      <c r="AN1822" s="18"/>
    </row>
    <row r="1823" spans="13:40" x14ac:dyDescent="0.3">
      <c r="M1823" s="17"/>
      <c r="N1823" s="18"/>
      <c r="O1823" s="18"/>
      <c r="P1823" s="152"/>
      <c r="Q1823" s="152"/>
      <c r="R1823" s="152"/>
      <c r="S1823" s="152"/>
      <c r="T1823" s="152"/>
      <c r="U1823" s="152"/>
      <c r="V1823" s="152"/>
      <c r="W1823" s="152"/>
      <c r="AN1823" s="18"/>
    </row>
    <row r="1824" spans="13:40" x14ac:dyDescent="0.3">
      <c r="M1824" s="17"/>
      <c r="N1824" s="18"/>
      <c r="O1824" s="18"/>
      <c r="P1824" s="152"/>
      <c r="Q1824" s="152"/>
      <c r="R1824" s="152"/>
      <c r="S1824" s="152"/>
      <c r="T1824" s="152"/>
      <c r="U1824" s="152"/>
      <c r="V1824" s="152"/>
      <c r="W1824" s="152"/>
      <c r="AN1824" s="18"/>
    </row>
    <row r="1825" spans="13:40" x14ac:dyDescent="0.3">
      <c r="M1825" s="17"/>
      <c r="N1825" s="18"/>
      <c r="O1825" s="18"/>
      <c r="P1825" s="152"/>
      <c r="Q1825" s="152"/>
      <c r="R1825" s="152"/>
      <c r="S1825" s="152"/>
      <c r="T1825" s="152"/>
      <c r="U1825" s="152"/>
      <c r="V1825" s="152"/>
      <c r="W1825" s="152"/>
      <c r="AN1825" s="18"/>
    </row>
    <row r="1826" spans="13:40" x14ac:dyDescent="0.3">
      <c r="M1826" s="17"/>
      <c r="N1826" s="18"/>
      <c r="O1826" s="18"/>
      <c r="P1826" s="152"/>
      <c r="Q1826" s="152"/>
      <c r="R1826" s="152"/>
      <c r="S1826" s="152"/>
      <c r="T1826" s="152"/>
      <c r="U1826" s="152"/>
      <c r="V1826" s="152"/>
      <c r="W1826" s="152"/>
      <c r="AN1826" s="18"/>
    </row>
    <row r="1827" spans="13:40" x14ac:dyDescent="0.3">
      <c r="M1827" s="17"/>
      <c r="N1827" s="18"/>
      <c r="O1827" s="18"/>
      <c r="P1827" s="152"/>
      <c r="Q1827" s="152"/>
      <c r="R1827" s="152"/>
      <c r="S1827" s="152"/>
      <c r="T1827" s="152"/>
      <c r="U1827" s="152"/>
      <c r="V1827" s="152"/>
      <c r="W1827" s="152"/>
      <c r="AN1827" s="18"/>
    </row>
    <row r="1828" spans="13:40" x14ac:dyDescent="0.3">
      <c r="M1828" s="17"/>
      <c r="N1828" s="18"/>
      <c r="O1828" s="18"/>
      <c r="P1828" s="152"/>
      <c r="Q1828" s="152"/>
      <c r="R1828" s="152"/>
      <c r="S1828" s="152"/>
      <c r="T1828" s="152"/>
      <c r="U1828" s="152"/>
      <c r="V1828" s="152"/>
      <c r="W1828" s="152"/>
      <c r="AN1828" s="18"/>
    </row>
    <row r="1829" spans="13:40" x14ac:dyDescent="0.3">
      <c r="M1829" s="17"/>
      <c r="N1829" s="18"/>
      <c r="O1829" s="18"/>
      <c r="P1829" s="152"/>
      <c r="Q1829" s="152"/>
      <c r="R1829" s="152"/>
      <c r="S1829" s="152"/>
      <c r="T1829" s="152"/>
      <c r="U1829" s="152"/>
      <c r="V1829" s="152"/>
      <c r="W1829" s="152"/>
      <c r="AN1829" s="18"/>
    </row>
    <row r="1830" spans="13:40" x14ac:dyDescent="0.3">
      <c r="M1830" s="17"/>
      <c r="N1830" s="18"/>
      <c r="O1830" s="18"/>
      <c r="P1830" s="152"/>
      <c r="Q1830" s="152"/>
      <c r="R1830" s="152"/>
      <c r="S1830" s="152"/>
      <c r="T1830" s="152"/>
      <c r="U1830" s="152"/>
      <c r="V1830" s="152"/>
      <c r="W1830" s="152"/>
      <c r="AN1830" s="18"/>
    </row>
    <row r="1831" spans="13:40" x14ac:dyDescent="0.3">
      <c r="M1831" s="17"/>
      <c r="N1831" s="18"/>
      <c r="O1831" s="18"/>
      <c r="P1831" s="152"/>
      <c r="Q1831" s="152"/>
      <c r="R1831" s="152"/>
      <c r="S1831" s="152"/>
      <c r="T1831" s="152"/>
      <c r="U1831" s="152"/>
      <c r="V1831" s="152"/>
      <c r="W1831" s="152"/>
      <c r="AN1831" s="18"/>
    </row>
    <row r="1832" spans="13:40" x14ac:dyDescent="0.3">
      <c r="M1832" s="17"/>
      <c r="N1832" s="18"/>
      <c r="O1832" s="18"/>
      <c r="P1832" s="152"/>
      <c r="Q1832" s="152"/>
      <c r="R1832" s="152"/>
      <c r="S1832" s="152"/>
      <c r="T1832" s="152"/>
      <c r="U1832" s="152"/>
      <c r="V1832" s="152"/>
      <c r="W1832" s="152"/>
      <c r="AN1832" s="18"/>
    </row>
    <row r="1833" spans="13:40" x14ac:dyDescent="0.3">
      <c r="M1833" s="17"/>
      <c r="N1833" s="18"/>
      <c r="O1833" s="18"/>
      <c r="P1833" s="152"/>
      <c r="Q1833" s="152"/>
      <c r="R1833" s="152"/>
      <c r="S1833" s="152"/>
      <c r="T1833" s="152"/>
      <c r="U1833" s="152"/>
      <c r="V1833" s="152"/>
      <c r="W1833" s="152"/>
      <c r="AN1833" s="18"/>
    </row>
    <row r="1834" spans="13:40" x14ac:dyDescent="0.3">
      <c r="M1834" s="17"/>
      <c r="N1834" s="18"/>
      <c r="O1834" s="18"/>
      <c r="P1834" s="152"/>
      <c r="Q1834" s="152"/>
      <c r="R1834" s="152"/>
      <c r="S1834" s="152"/>
      <c r="T1834" s="152"/>
      <c r="U1834" s="152"/>
      <c r="V1834" s="152"/>
      <c r="W1834" s="152"/>
      <c r="AN1834" s="18"/>
    </row>
    <row r="1835" spans="13:40" x14ac:dyDescent="0.3">
      <c r="M1835" s="17"/>
      <c r="N1835" s="18"/>
      <c r="O1835" s="18"/>
      <c r="P1835" s="152"/>
      <c r="Q1835" s="152"/>
      <c r="R1835" s="152"/>
      <c r="S1835" s="152"/>
      <c r="T1835" s="152"/>
      <c r="U1835" s="152"/>
      <c r="V1835" s="152"/>
      <c r="W1835" s="152"/>
      <c r="AN1835" s="18"/>
    </row>
    <row r="1836" spans="13:40" x14ac:dyDescent="0.3">
      <c r="M1836" s="17"/>
      <c r="N1836" s="18"/>
      <c r="O1836" s="18"/>
      <c r="P1836" s="152"/>
      <c r="Q1836" s="152"/>
      <c r="R1836" s="152"/>
      <c r="S1836" s="152"/>
      <c r="T1836" s="152"/>
      <c r="U1836" s="152"/>
      <c r="V1836" s="152"/>
      <c r="W1836" s="152"/>
      <c r="AN1836" s="18"/>
    </row>
    <row r="1837" spans="13:40" x14ac:dyDescent="0.3">
      <c r="M1837" s="17"/>
      <c r="N1837" s="18"/>
      <c r="O1837" s="18"/>
      <c r="P1837" s="152"/>
      <c r="Q1837" s="152"/>
      <c r="R1837" s="152"/>
      <c r="S1837" s="152"/>
      <c r="T1837" s="152"/>
      <c r="U1837" s="152"/>
      <c r="V1837" s="152"/>
      <c r="W1837" s="152"/>
      <c r="AN1837" s="18"/>
    </row>
    <row r="1838" spans="13:40" x14ac:dyDescent="0.3">
      <c r="M1838" s="17"/>
      <c r="N1838" s="18"/>
      <c r="O1838" s="18"/>
      <c r="P1838" s="152"/>
      <c r="Q1838" s="152"/>
      <c r="R1838" s="152"/>
      <c r="S1838" s="152"/>
      <c r="T1838" s="152"/>
      <c r="U1838" s="152"/>
      <c r="V1838" s="152"/>
      <c r="W1838" s="152"/>
      <c r="AN1838" s="18"/>
    </row>
    <row r="1839" spans="13:40" x14ac:dyDescent="0.3">
      <c r="M1839" s="17"/>
      <c r="N1839" s="18"/>
      <c r="O1839" s="18"/>
      <c r="P1839" s="152"/>
      <c r="Q1839" s="152"/>
      <c r="R1839" s="152"/>
      <c r="S1839" s="152"/>
      <c r="T1839" s="152"/>
      <c r="U1839" s="152"/>
      <c r="V1839" s="152"/>
      <c r="W1839" s="152"/>
      <c r="AN1839" s="18"/>
    </row>
    <row r="1840" spans="13:40" x14ac:dyDescent="0.3">
      <c r="M1840" s="17"/>
      <c r="N1840" s="18"/>
      <c r="O1840" s="18"/>
      <c r="P1840" s="152"/>
      <c r="Q1840" s="152"/>
      <c r="R1840" s="152"/>
      <c r="S1840" s="152"/>
      <c r="T1840" s="152"/>
      <c r="U1840" s="152"/>
      <c r="V1840" s="152"/>
      <c r="W1840" s="152"/>
      <c r="AN1840" s="18"/>
    </row>
    <row r="1841" spans="13:40" x14ac:dyDescent="0.3">
      <c r="M1841" s="17"/>
      <c r="N1841" s="18"/>
      <c r="O1841" s="18"/>
      <c r="P1841" s="152"/>
      <c r="Q1841" s="152"/>
      <c r="R1841" s="152"/>
      <c r="S1841" s="152"/>
      <c r="T1841" s="152"/>
      <c r="U1841" s="152"/>
      <c r="V1841" s="152"/>
      <c r="W1841" s="152"/>
      <c r="AN1841" s="18"/>
    </row>
    <row r="1842" spans="13:40" x14ac:dyDescent="0.3">
      <c r="M1842" s="17"/>
      <c r="N1842" s="18"/>
      <c r="O1842" s="18"/>
      <c r="P1842" s="152"/>
      <c r="Q1842" s="152"/>
      <c r="R1842" s="152"/>
      <c r="S1842" s="152"/>
      <c r="T1842" s="152"/>
      <c r="U1842" s="152"/>
      <c r="V1842" s="152"/>
      <c r="W1842" s="152"/>
      <c r="AN1842" s="18"/>
    </row>
    <row r="1843" spans="13:40" x14ac:dyDescent="0.3">
      <c r="M1843" s="17"/>
      <c r="N1843" s="18"/>
      <c r="O1843" s="18"/>
      <c r="P1843" s="152"/>
      <c r="Q1843" s="152"/>
      <c r="R1843" s="152"/>
      <c r="S1843" s="152"/>
      <c r="T1843" s="152"/>
      <c r="U1843" s="152"/>
      <c r="V1843" s="152"/>
      <c r="W1843" s="152"/>
      <c r="AN1843" s="18"/>
    </row>
    <row r="1844" spans="13:40" x14ac:dyDescent="0.3">
      <c r="M1844" s="17"/>
      <c r="N1844" s="18"/>
      <c r="O1844" s="18"/>
      <c r="P1844" s="152"/>
      <c r="Q1844" s="152"/>
      <c r="R1844" s="152"/>
      <c r="S1844" s="152"/>
      <c r="T1844" s="152"/>
      <c r="U1844" s="152"/>
      <c r="V1844" s="152"/>
      <c r="W1844" s="152"/>
      <c r="AN1844" s="18"/>
    </row>
    <row r="1845" spans="13:40" x14ac:dyDescent="0.3">
      <c r="M1845" s="17"/>
      <c r="N1845" s="18"/>
      <c r="O1845" s="18"/>
      <c r="P1845" s="152"/>
      <c r="Q1845" s="152"/>
      <c r="R1845" s="152"/>
      <c r="S1845" s="152"/>
      <c r="T1845" s="152"/>
      <c r="U1845" s="152"/>
      <c r="V1845" s="152"/>
      <c r="W1845" s="152"/>
      <c r="AN1845" s="18"/>
    </row>
    <row r="1846" spans="13:40" x14ac:dyDescent="0.3">
      <c r="M1846" s="17"/>
      <c r="N1846" s="18"/>
      <c r="O1846" s="18"/>
      <c r="P1846" s="152"/>
      <c r="Q1846" s="152"/>
      <c r="R1846" s="152"/>
      <c r="S1846" s="152"/>
      <c r="T1846" s="152"/>
      <c r="U1846" s="152"/>
      <c r="V1846" s="152"/>
      <c r="W1846" s="152"/>
      <c r="AN1846" s="18"/>
    </row>
    <row r="1847" spans="13:40" x14ac:dyDescent="0.3">
      <c r="M1847" s="17"/>
      <c r="N1847" s="18"/>
      <c r="O1847" s="18"/>
      <c r="P1847" s="152"/>
      <c r="Q1847" s="152"/>
      <c r="R1847" s="152"/>
      <c r="S1847" s="152"/>
      <c r="T1847" s="152"/>
      <c r="U1847" s="152"/>
      <c r="V1847" s="152"/>
      <c r="W1847" s="152"/>
      <c r="AN1847" s="18"/>
    </row>
    <row r="1848" spans="13:40" x14ac:dyDescent="0.3">
      <c r="M1848" s="17"/>
      <c r="N1848" s="18"/>
      <c r="O1848" s="18"/>
      <c r="P1848" s="152"/>
      <c r="Q1848" s="152"/>
      <c r="R1848" s="152"/>
      <c r="S1848" s="152"/>
      <c r="T1848" s="152"/>
      <c r="U1848" s="152"/>
      <c r="V1848" s="152"/>
      <c r="W1848" s="152"/>
      <c r="AN1848" s="18"/>
    </row>
    <row r="1849" spans="13:40" x14ac:dyDescent="0.3">
      <c r="M1849" s="17"/>
      <c r="N1849" s="18"/>
      <c r="O1849" s="18"/>
      <c r="P1849" s="152"/>
      <c r="Q1849" s="152"/>
      <c r="R1849" s="152"/>
      <c r="S1849" s="152"/>
      <c r="T1849" s="152"/>
      <c r="U1849" s="152"/>
      <c r="V1849" s="152"/>
      <c r="W1849" s="152"/>
      <c r="AN1849" s="18"/>
    </row>
    <row r="1850" spans="13:40" x14ac:dyDescent="0.3">
      <c r="M1850" s="17"/>
      <c r="N1850" s="18"/>
      <c r="O1850" s="18"/>
      <c r="P1850" s="152"/>
      <c r="Q1850" s="152"/>
      <c r="R1850" s="152"/>
      <c r="S1850" s="152"/>
      <c r="T1850" s="152"/>
      <c r="U1850" s="152"/>
      <c r="V1850" s="152"/>
      <c r="W1850" s="152"/>
      <c r="AN1850" s="18"/>
    </row>
    <row r="1851" spans="13:40" x14ac:dyDescent="0.3">
      <c r="M1851" s="17"/>
      <c r="N1851" s="18"/>
      <c r="O1851" s="18"/>
      <c r="P1851" s="152"/>
      <c r="Q1851" s="152"/>
      <c r="R1851" s="152"/>
      <c r="S1851" s="152"/>
      <c r="T1851" s="152"/>
      <c r="U1851" s="152"/>
      <c r="V1851" s="152"/>
      <c r="W1851" s="152"/>
      <c r="AN1851" s="18"/>
    </row>
    <row r="1852" spans="13:40" x14ac:dyDescent="0.3">
      <c r="M1852" s="17"/>
      <c r="N1852" s="18"/>
      <c r="O1852" s="18"/>
      <c r="P1852" s="152"/>
      <c r="Q1852" s="152"/>
      <c r="R1852" s="152"/>
      <c r="S1852" s="152"/>
      <c r="T1852" s="152"/>
      <c r="U1852" s="152"/>
      <c r="V1852" s="152"/>
      <c r="W1852" s="152"/>
      <c r="AN1852" s="18"/>
    </row>
    <row r="1853" spans="13:40" x14ac:dyDescent="0.3">
      <c r="M1853" s="17"/>
      <c r="N1853" s="18"/>
      <c r="O1853" s="18"/>
      <c r="P1853" s="152"/>
      <c r="Q1853" s="152"/>
      <c r="R1853" s="152"/>
      <c r="S1853" s="152"/>
      <c r="T1853" s="152"/>
      <c r="U1853" s="152"/>
      <c r="V1853" s="152"/>
      <c r="W1853" s="152"/>
      <c r="AN1853" s="18"/>
    </row>
    <row r="1854" spans="13:40" x14ac:dyDescent="0.3">
      <c r="M1854" s="17"/>
      <c r="N1854" s="18"/>
      <c r="O1854" s="18"/>
      <c r="P1854" s="152"/>
      <c r="Q1854" s="152"/>
      <c r="R1854" s="152"/>
      <c r="S1854" s="152"/>
      <c r="T1854" s="152"/>
      <c r="U1854" s="152"/>
      <c r="V1854" s="152"/>
      <c r="W1854" s="152"/>
      <c r="AN1854" s="18"/>
    </row>
    <row r="1855" spans="13:40" x14ac:dyDescent="0.3">
      <c r="M1855" s="17"/>
      <c r="N1855" s="18"/>
      <c r="O1855" s="18"/>
      <c r="P1855" s="152"/>
      <c r="Q1855" s="152"/>
      <c r="R1855" s="152"/>
      <c r="S1855" s="152"/>
      <c r="T1855" s="152"/>
      <c r="U1855" s="152"/>
      <c r="V1855" s="152"/>
      <c r="W1855" s="152"/>
      <c r="AN1855" s="18"/>
    </row>
    <row r="1856" spans="13:40" x14ac:dyDescent="0.3">
      <c r="M1856" s="17"/>
      <c r="N1856" s="18"/>
      <c r="O1856" s="18"/>
      <c r="P1856" s="152"/>
      <c r="Q1856" s="152"/>
      <c r="R1856" s="152"/>
      <c r="S1856" s="152"/>
      <c r="T1856" s="152"/>
      <c r="U1856" s="152"/>
      <c r="V1856" s="152"/>
      <c r="W1856" s="152"/>
      <c r="AN1856" s="18"/>
    </row>
    <row r="1857" spans="13:40" x14ac:dyDescent="0.3">
      <c r="M1857" s="17"/>
      <c r="N1857" s="18"/>
      <c r="O1857" s="18"/>
      <c r="P1857" s="152"/>
      <c r="Q1857" s="152"/>
      <c r="R1857" s="152"/>
      <c r="S1857" s="152"/>
      <c r="T1857" s="152"/>
      <c r="U1857" s="152"/>
      <c r="V1857" s="152"/>
      <c r="W1857" s="152"/>
      <c r="AN1857" s="18"/>
    </row>
    <row r="1858" spans="13:40" x14ac:dyDescent="0.3">
      <c r="M1858" s="17"/>
      <c r="N1858" s="18"/>
      <c r="O1858" s="18"/>
      <c r="P1858" s="152"/>
      <c r="Q1858" s="152"/>
      <c r="R1858" s="152"/>
      <c r="S1858" s="152"/>
      <c r="T1858" s="152"/>
      <c r="U1858" s="152"/>
      <c r="V1858" s="152"/>
      <c r="W1858" s="152"/>
      <c r="AN1858" s="18"/>
    </row>
    <row r="1859" spans="13:40" x14ac:dyDescent="0.3">
      <c r="M1859" s="17"/>
      <c r="N1859" s="18"/>
      <c r="O1859" s="18"/>
      <c r="P1859" s="152"/>
      <c r="Q1859" s="152"/>
      <c r="R1859" s="152"/>
      <c r="S1859" s="152"/>
      <c r="T1859" s="152"/>
      <c r="U1859" s="152"/>
      <c r="V1859" s="152"/>
      <c r="W1859" s="152"/>
      <c r="AN1859" s="18"/>
    </row>
    <row r="1860" spans="13:40" x14ac:dyDescent="0.3">
      <c r="M1860" s="17"/>
      <c r="N1860" s="18"/>
      <c r="O1860" s="18"/>
      <c r="P1860" s="152"/>
      <c r="Q1860" s="152"/>
      <c r="R1860" s="152"/>
      <c r="S1860" s="152"/>
      <c r="T1860" s="152"/>
      <c r="U1860" s="152"/>
      <c r="V1860" s="152"/>
      <c r="W1860" s="152"/>
      <c r="AN1860" s="18"/>
    </row>
    <row r="1861" spans="13:40" x14ac:dyDescent="0.3">
      <c r="M1861" s="17"/>
      <c r="N1861" s="18"/>
      <c r="O1861" s="18"/>
      <c r="P1861" s="152"/>
      <c r="Q1861" s="152"/>
      <c r="R1861" s="152"/>
      <c r="S1861" s="152"/>
      <c r="T1861" s="152"/>
      <c r="U1861" s="152"/>
      <c r="V1861" s="152"/>
      <c r="W1861" s="152"/>
      <c r="AN1861" s="18"/>
    </row>
    <row r="1862" spans="13:40" x14ac:dyDescent="0.3">
      <c r="M1862" s="17"/>
      <c r="N1862" s="18"/>
      <c r="O1862" s="18"/>
      <c r="P1862" s="152"/>
      <c r="Q1862" s="152"/>
      <c r="R1862" s="152"/>
      <c r="S1862" s="152"/>
      <c r="T1862" s="152"/>
      <c r="U1862" s="152"/>
      <c r="V1862" s="152"/>
      <c r="W1862" s="152"/>
      <c r="AN1862" s="18"/>
    </row>
    <row r="1863" spans="13:40" x14ac:dyDescent="0.3">
      <c r="M1863" s="17"/>
      <c r="N1863" s="18"/>
      <c r="O1863" s="18"/>
      <c r="P1863" s="152"/>
      <c r="Q1863" s="152"/>
      <c r="R1863" s="152"/>
      <c r="S1863" s="152"/>
      <c r="T1863" s="152"/>
      <c r="U1863" s="152"/>
      <c r="V1863" s="152"/>
      <c r="W1863" s="152"/>
      <c r="AN1863" s="18"/>
    </row>
    <row r="1864" spans="13:40" x14ac:dyDescent="0.3">
      <c r="M1864" s="17"/>
      <c r="N1864" s="18"/>
      <c r="O1864" s="18"/>
      <c r="P1864" s="152"/>
      <c r="Q1864" s="152"/>
      <c r="R1864" s="152"/>
      <c r="S1864" s="152"/>
      <c r="T1864" s="152"/>
      <c r="U1864" s="152"/>
      <c r="V1864" s="152"/>
      <c r="W1864" s="152"/>
      <c r="AN1864" s="18"/>
    </row>
    <row r="1865" spans="13:40" x14ac:dyDescent="0.3">
      <c r="M1865" s="17"/>
      <c r="N1865" s="18"/>
      <c r="O1865" s="18"/>
      <c r="P1865" s="152"/>
      <c r="Q1865" s="152"/>
      <c r="R1865" s="152"/>
      <c r="S1865" s="152"/>
      <c r="T1865" s="152"/>
      <c r="U1865" s="152"/>
      <c r="V1865" s="152"/>
      <c r="W1865" s="152"/>
      <c r="AN1865" s="18"/>
    </row>
    <row r="1866" spans="13:40" x14ac:dyDescent="0.3">
      <c r="M1866" s="17"/>
      <c r="N1866" s="18"/>
      <c r="O1866" s="18"/>
      <c r="P1866" s="152"/>
      <c r="Q1866" s="152"/>
      <c r="R1866" s="152"/>
      <c r="S1866" s="152"/>
      <c r="T1866" s="152"/>
      <c r="U1866" s="152"/>
      <c r="V1866" s="152"/>
      <c r="W1866" s="152"/>
      <c r="AN1866" s="18"/>
    </row>
    <row r="1867" spans="13:40" x14ac:dyDescent="0.3">
      <c r="M1867" s="17"/>
      <c r="N1867" s="18"/>
      <c r="O1867" s="18"/>
      <c r="P1867" s="152"/>
      <c r="Q1867" s="152"/>
      <c r="R1867" s="152"/>
      <c r="S1867" s="152"/>
      <c r="T1867" s="152"/>
      <c r="U1867" s="152"/>
      <c r="V1867" s="152"/>
      <c r="W1867" s="152"/>
      <c r="AN1867" s="18"/>
    </row>
    <row r="1868" spans="13:40" x14ac:dyDescent="0.3">
      <c r="M1868" s="17"/>
      <c r="N1868" s="18"/>
      <c r="O1868" s="18"/>
      <c r="P1868" s="152"/>
      <c r="Q1868" s="152"/>
      <c r="R1868" s="152"/>
      <c r="S1868" s="152"/>
      <c r="T1868" s="152"/>
      <c r="U1868" s="152"/>
      <c r="V1868" s="152"/>
      <c r="W1868" s="152"/>
      <c r="AN1868" s="18"/>
    </row>
    <row r="1869" spans="13:40" x14ac:dyDescent="0.3">
      <c r="M1869" s="17"/>
      <c r="N1869" s="18"/>
      <c r="O1869" s="18"/>
      <c r="P1869" s="152"/>
      <c r="Q1869" s="152"/>
      <c r="R1869" s="152"/>
      <c r="S1869" s="152"/>
      <c r="T1869" s="152"/>
      <c r="U1869" s="152"/>
      <c r="V1869" s="152"/>
      <c r="W1869" s="152"/>
      <c r="AN1869" s="18"/>
    </row>
    <row r="1870" spans="13:40" x14ac:dyDescent="0.3">
      <c r="M1870" s="17"/>
      <c r="N1870" s="18"/>
      <c r="O1870" s="18"/>
      <c r="P1870" s="152"/>
      <c r="Q1870" s="152"/>
      <c r="R1870" s="152"/>
      <c r="S1870" s="152"/>
      <c r="T1870" s="152"/>
      <c r="U1870" s="152"/>
      <c r="V1870" s="152"/>
      <c r="W1870" s="152"/>
      <c r="AN1870" s="18"/>
    </row>
    <row r="1871" spans="13:40" x14ac:dyDescent="0.3">
      <c r="M1871" s="17"/>
      <c r="N1871" s="18"/>
      <c r="O1871" s="18"/>
      <c r="P1871" s="152"/>
      <c r="Q1871" s="152"/>
      <c r="R1871" s="152"/>
      <c r="S1871" s="152"/>
      <c r="T1871" s="152"/>
      <c r="U1871" s="152"/>
      <c r="V1871" s="152"/>
      <c r="W1871" s="152"/>
      <c r="AN1871" s="18"/>
    </row>
    <row r="1872" spans="13:40" x14ac:dyDescent="0.3">
      <c r="M1872" s="17"/>
      <c r="N1872" s="18"/>
      <c r="O1872" s="18"/>
      <c r="P1872" s="152"/>
      <c r="Q1872" s="152"/>
      <c r="R1872" s="152"/>
      <c r="S1872" s="152"/>
      <c r="T1872" s="152"/>
      <c r="U1872" s="152"/>
      <c r="V1872" s="152"/>
      <c r="W1872" s="152"/>
      <c r="AN1872" s="18"/>
    </row>
    <row r="1873" spans="13:40" x14ac:dyDescent="0.3">
      <c r="M1873" s="17"/>
      <c r="N1873" s="18"/>
      <c r="O1873" s="18"/>
      <c r="P1873" s="152"/>
      <c r="Q1873" s="152"/>
      <c r="R1873" s="152"/>
      <c r="S1873" s="152"/>
      <c r="T1873" s="152"/>
      <c r="U1873" s="152"/>
      <c r="V1873" s="152"/>
      <c r="W1873" s="152"/>
      <c r="AN1873" s="18"/>
    </row>
    <row r="1874" spans="13:40" x14ac:dyDescent="0.3">
      <c r="M1874" s="17"/>
      <c r="N1874" s="18"/>
      <c r="O1874" s="18"/>
      <c r="P1874" s="152"/>
      <c r="Q1874" s="152"/>
      <c r="R1874" s="152"/>
      <c r="S1874" s="152"/>
      <c r="T1874" s="152"/>
      <c r="U1874" s="152"/>
      <c r="V1874" s="152"/>
      <c r="W1874" s="152"/>
      <c r="AN1874" s="18"/>
    </row>
    <row r="1875" spans="13:40" x14ac:dyDescent="0.3">
      <c r="M1875" s="17"/>
      <c r="N1875" s="18"/>
      <c r="O1875" s="18"/>
      <c r="P1875" s="152"/>
      <c r="Q1875" s="152"/>
      <c r="R1875" s="152"/>
      <c r="S1875" s="152"/>
      <c r="T1875" s="152"/>
      <c r="U1875" s="152"/>
      <c r="V1875" s="152"/>
      <c r="W1875" s="152"/>
      <c r="AN1875" s="18"/>
    </row>
    <row r="1876" spans="13:40" x14ac:dyDescent="0.3">
      <c r="M1876" s="17"/>
      <c r="N1876" s="18"/>
      <c r="O1876" s="18"/>
      <c r="P1876" s="152"/>
      <c r="Q1876" s="152"/>
      <c r="R1876" s="152"/>
      <c r="S1876" s="152"/>
      <c r="T1876" s="152"/>
      <c r="U1876" s="152"/>
      <c r="V1876" s="152"/>
      <c r="W1876" s="152"/>
      <c r="AN1876" s="18"/>
    </row>
    <row r="1877" spans="13:40" x14ac:dyDescent="0.3">
      <c r="M1877" s="17"/>
      <c r="N1877" s="18"/>
      <c r="O1877" s="18"/>
      <c r="P1877" s="152"/>
      <c r="Q1877" s="152"/>
      <c r="R1877" s="152"/>
      <c r="S1877" s="152"/>
      <c r="T1877" s="152"/>
      <c r="U1877" s="152"/>
      <c r="V1877" s="152"/>
      <c r="W1877" s="152"/>
      <c r="AN1877" s="18"/>
    </row>
    <row r="1878" spans="13:40" x14ac:dyDescent="0.3">
      <c r="M1878" s="17"/>
      <c r="N1878" s="18"/>
      <c r="O1878" s="18"/>
      <c r="P1878" s="152"/>
      <c r="Q1878" s="152"/>
      <c r="R1878" s="152"/>
      <c r="S1878" s="152"/>
      <c r="T1878" s="152"/>
      <c r="U1878" s="152"/>
      <c r="V1878" s="152"/>
      <c r="W1878" s="152"/>
      <c r="AN1878" s="18"/>
    </row>
    <row r="1879" spans="13:40" x14ac:dyDescent="0.3">
      <c r="M1879" s="17"/>
      <c r="N1879" s="18"/>
      <c r="O1879" s="18"/>
      <c r="P1879" s="152"/>
      <c r="Q1879" s="152"/>
      <c r="R1879" s="152"/>
      <c r="S1879" s="152"/>
      <c r="T1879" s="152"/>
      <c r="U1879" s="152"/>
      <c r="V1879" s="152"/>
      <c r="W1879" s="152"/>
      <c r="AN1879" s="18"/>
    </row>
    <row r="1880" spans="13:40" x14ac:dyDescent="0.3">
      <c r="M1880" s="17"/>
      <c r="N1880" s="18"/>
      <c r="O1880" s="18"/>
      <c r="P1880" s="152"/>
      <c r="Q1880" s="152"/>
      <c r="R1880" s="152"/>
      <c r="S1880" s="152"/>
      <c r="T1880" s="152"/>
      <c r="U1880" s="152"/>
      <c r="V1880" s="152"/>
      <c r="W1880" s="152"/>
      <c r="AN1880" s="18"/>
    </row>
    <row r="1881" spans="13:40" x14ac:dyDescent="0.3">
      <c r="M1881" s="17"/>
      <c r="N1881" s="18"/>
      <c r="O1881" s="18"/>
      <c r="P1881" s="152"/>
      <c r="Q1881" s="152"/>
      <c r="R1881" s="152"/>
      <c r="S1881" s="152"/>
      <c r="T1881" s="152"/>
      <c r="U1881" s="152"/>
      <c r="V1881" s="152"/>
      <c r="W1881" s="152"/>
      <c r="AN1881" s="18"/>
    </row>
    <row r="1882" spans="13:40" x14ac:dyDescent="0.3">
      <c r="M1882" s="17"/>
      <c r="N1882" s="18"/>
      <c r="O1882" s="18"/>
      <c r="P1882" s="152"/>
      <c r="Q1882" s="152"/>
      <c r="R1882" s="152"/>
      <c r="S1882" s="152"/>
      <c r="T1882" s="152"/>
      <c r="U1882" s="152"/>
      <c r="V1882" s="152"/>
      <c r="W1882" s="152"/>
      <c r="AN1882" s="18"/>
    </row>
    <row r="1883" spans="13:40" x14ac:dyDescent="0.3">
      <c r="M1883" s="17"/>
      <c r="N1883" s="18"/>
      <c r="O1883" s="18"/>
      <c r="P1883" s="152"/>
      <c r="Q1883" s="152"/>
      <c r="R1883" s="152"/>
      <c r="S1883" s="152"/>
      <c r="T1883" s="152"/>
      <c r="U1883" s="152"/>
      <c r="V1883" s="152"/>
      <c r="W1883" s="152"/>
      <c r="AN1883" s="18"/>
    </row>
    <row r="1884" spans="13:40" x14ac:dyDescent="0.3">
      <c r="M1884" s="17"/>
      <c r="N1884" s="18"/>
      <c r="O1884" s="18"/>
      <c r="P1884" s="152"/>
      <c r="Q1884" s="152"/>
      <c r="R1884" s="152"/>
      <c r="S1884" s="152"/>
      <c r="T1884" s="152"/>
      <c r="U1884" s="152"/>
      <c r="V1884" s="152"/>
      <c r="W1884" s="152"/>
      <c r="AN1884" s="18"/>
    </row>
    <row r="1885" spans="13:40" x14ac:dyDescent="0.3">
      <c r="M1885" s="17"/>
      <c r="N1885" s="18"/>
      <c r="O1885" s="18"/>
      <c r="P1885" s="152"/>
      <c r="Q1885" s="152"/>
      <c r="R1885" s="152"/>
      <c r="S1885" s="152"/>
      <c r="T1885" s="152"/>
      <c r="U1885" s="152"/>
      <c r="V1885" s="152"/>
      <c r="W1885" s="152"/>
      <c r="AN1885" s="18"/>
    </row>
    <row r="1886" spans="13:40" x14ac:dyDescent="0.3">
      <c r="M1886" s="17"/>
      <c r="N1886" s="18"/>
      <c r="O1886" s="18"/>
      <c r="P1886" s="152"/>
      <c r="Q1886" s="152"/>
      <c r="R1886" s="152"/>
      <c r="S1886" s="152"/>
      <c r="T1886" s="152"/>
      <c r="U1886" s="152"/>
      <c r="V1886" s="152"/>
      <c r="W1886" s="152"/>
      <c r="AN1886" s="18"/>
    </row>
    <row r="1887" spans="13:40" x14ac:dyDescent="0.3">
      <c r="M1887" s="17"/>
      <c r="N1887" s="18"/>
      <c r="O1887" s="18"/>
      <c r="P1887" s="152"/>
      <c r="Q1887" s="152"/>
      <c r="R1887" s="152"/>
      <c r="S1887" s="152"/>
      <c r="T1887" s="152"/>
      <c r="U1887" s="152"/>
      <c r="V1887" s="152"/>
      <c r="W1887" s="152"/>
      <c r="AN1887" s="18"/>
    </row>
    <row r="1888" spans="13:40" x14ac:dyDescent="0.3">
      <c r="M1888" s="17"/>
      <c r="N1888" s="18"/>
      <c r="O1888" s="18"/>
      <c r="P1888" s="152"/>
      <c r="Q1888" s="152"/>
      <c r="R1888" s="152"/>
      <c r="S1888" s="152"/>
      <c r="T1888" s="152"/>
      <c r="U1888" s="152"/>
      <c r="V1888" s="152"/>
      <c r="W1888" s="152"/>
      <c r="AN1888" s="18"/>
    </row>
    <row r="1889" spans="13:40" x14ac:dyDescent="0.3">
      <c r="M1889" s="17"/>
      <c r="N1889" s="18"/>
      <c r="O1889" s="18"/>
      <c r="P1889" s="152"/>
      <c r="Q1889" s="152"/>
      <c r="R1889" s="152"/>
      <c r="S1889" s="152"/>
      <c r="T1889" s="152"/>
      <c r="U1889" s="152"/>
      <c r="V1889" s="152"/>
      <c r="W1889" s="152"/>
      <c r="AN1889" s="18"/>
    </row>
    <row r="1890" spans="13:40" x14ac:dyDescent="0.3">
      <c r="M1890" s="17"/>
      <c r="N1890" s="18"/>
      <c r="O1890" s="18"/>
      <c r="P1890" s="152"/>
      <c r="Q1890" s="152"/>
      <c r="R1890" s="152"/>
      <c r="S1890" s="152"/>
      <c r="T1890" s="152"/>
      <c r="U1890" s="152"/>
      <c r="V1890" s="152"/>
      <c r="W1890" s="152"/>
      <c r="AN1890" s="18"/>
    </row>
    <row r="1891" spans="13:40" x14ac:dyDescent="0.3">
      <c r="M1891" s="17"/>
      <c r="N1891" s="18"/>
      <c r="O1891" s="18"/>
      <c r="P1891" s="152"/>
      <c r="Q1891" s="152"/>
      <c r="R1891" s="152"/>
      <c r="S1891" s="152"/>
      <c r="T1891" s="152"/>
      <c r="U1891" s="152"/>
      <c r="V1891" s="152"/>
      <c r="W1891" s="152"/>
      <c r="AN1891" s="18"/>
    </row>
    <row r="1892" spans="13:40" x14ac:dyDescent="0.3">
      <c r="M1892" s="17"/>
      <c r="N1892" s="18"/>
      <c r="O1892" s="18"/>
      <c r="P1892" s="152"/>
      <c r="Q1892" s="152"/>
      <c r="R1892" s="152"/>
      <c r="S1892" s="152"/>
      <c r="T1892" s="152"/>
      <c r="U1892" s="152"/>
      <c r="V1892" s="152"/>
      <c r="W1892" s="152"/>
      <c r="AN1892" s="18"/>
    </row>
    <row r="1893" spans="13:40" x14ac:dyDescent="0.3">
      <c r="M1893" s="17"/>
      <c r="N1893" s="18"/>
      <c r="O1893" s="18"/>
      <c r="P1893" s="152"/>
      <c r="Q1893" s="152"/>
      <c r="R1893" s="152"/>
      <c r="S1893" s="152"/>
      <c r="T1893" s="152"/>
      <c r="U1893" s="152"/>
      <c r="V1893" s="152"/>
      <c r="W1893" s="152"/>
      <c r="AN1893" s="18"/>
    </row>
    <row r="1894" spans="13:40" x14ac:dyDescent="0.3">
      <c r="M1894" s="17"/>
      <c r="N1894" s="18"/>
      <c r="O1894" s="18"/>
      <c r="P1894" s="152"/>
      <c r="Q1894" s="152"/>
      <c r="R1894" s="152"/>
      <c r="S1894" s="152"/>
      <c r="T1894" s="152"/>
      <c r="U1894" s="152"/>
      <c r="V1894" s="152"/>
      <c r="W1894" s="152"/>
      <c r="AN1894" s="18"/>
    </row>
    <row r="1895" spans="13:40" x14ac:dyDescent="0.3">
      <c r="M1895" s="17"/>
      <c r="N1895" s="18"/>
      <c r="O1895" s="18"/>
      <c r="P1895" s="152"/>
      <c r="Q1895" s="152"/>
      <c r="R1895" s="152"/>
      <c r="S1895" s="152"/>
      <c r="T1895" s="152"/>
      <c r="U1895" s="152"/>
      <c r="V1895" s="152"/>
      <c r="W1895" s="152"/>
      <c r="AN1895" s="18"/>
    </row>
    <row r="1896" spans="13:40" x14ac:dyDescent="0.3">
      <c r="M1896" s="17"/>
      <c r="N1896" s="18"/>
      <c r="O1896" s="18"/>
      <c r="P1896" s="152"/>
      <c r="Q1896" s="152"/>
      <c r="R1896" s="152"/>
      <c r="S1896" s="152"/>
      <c r="T1896" s="152"/>
      <c r="U1896" s="152"/>
      <c r="V1896" s="152"/>
      <c r="W1896" s="152"/>
      <c r="AN1896" s="18"/>
    </row>
    <row r="1897" spans="13:40" x14ac:dyDescent="0.3">
      <c r="M1897" s="17"/>
      <c r="N1897" s="18"/>
      <c r="O1897" s="18"/>
      <c r="P1897" s="152"/>
      <c r="Q1897" s="152"/>
      <c r="R1897" s="152"/>
      <c r="S1897" s="152"/>
      <c r="T1897" s="152"/>
      <c r="U1897" s="152"/>
      <c r="V1897" s="152"/>
      <c r="W1897" s="152"/>
      <c r="AN1897" s="18"/>
    </row>
    <row r="1898" spans="13:40" x14ac:dyDescent="0.3">
      <c r="M1898" s="17"/>
      <c r="N1898" s="18"/>
      <c r="O1898" s="18"/>
      <c r="P1898" s="152"/>
      <c r="Q1898" s="152"/>
      <c r="R1898" s="152"/>
      <c r="S1898" s="152"/>
      <c r="T1898" s="152"/>
      <c r="U1898" s="152"/>
      <c r="V1898" s="152"/>
      <c r="W1898" s="152"/>
      <c r="AN1898" s="18"/>
    </row>
    <row r="1899" spans="13:40" x14ac:dyDescent="0.3">
      <c r="M1899" s="17"/>
      <c r="N1899" s="18"/>
      <c r="O1899" s="18"/>
      <c r="P1899" s="152"/>
      <c r="Q1899" s="152"/>
      <c r="R1899" s="152"/>
      <c r="S1899" s="152"/>
      <c r="T1899" s="152"/>
      <c r="U1899" s="152"/>
      <c r="V1899" s="152"/>
      <c r="W1899" s="152"/>
      <c r="AN1899" s="18"/>
    </row>
    <row r="1900" spans="13:40" x14ac:dyDescent="0.3">
      <c r="M1900" s="17"/>
      <c r="N1900" s="18"/>
      <c r="O1900" s="18"/>
      <c r="P1900" s="152"/>
      <c r="Q1900" s="152"/>
      <c r="R1900" s="152"/>
      <c r="S1900" s="152"/>
      <c r="T1900" s="152"/>
      <c r="U1900" s="152"/>
      <c r="V1900" s="152"/>
      <c r="W1900" s="152"/>
      <c r="AN1900" s="18"/>
    </row>
    <row r="1901" spans="13:40" x14ac:dyDescent="0.3">
      <c r="M1901" s="17"/>
      <c r="N1901" s="18"/>
      <c r="O1901" s="18"/>
      <c r="P1901" s="152"/>
      <c r="Q1901" s="152"/>
      <c r="R1901" s="152"/>
      <c r="S1901" s="152"/>
      <c r="T1901" s="152"/>
      <c r="U1901" s="152"/>
      <c r="V1901" s="152"/>
      <c r="W1901" s="152"/>
      <c r="AN1901" s="18"/>
    </row>
    <row r="1902" spans="13:40" x14ac:dyDescent="0.3">
      <c r="M1902" s="17"/>
      <c r="N1902" s="18"/>
      <c r="O1902" s="18"/>
      <c r="P1902" s="152"/>
      <c r="Q1902" s="152"/>
      <c r="R1902" s="152"/>
      <c r="S1902" s="152"/>
      <c r="T1902" s="152"/>
      <c r="U1902" s="152"/>
      <c r="V1902" s="152"/>
      <c r="W1902" s="152"/>
      <c r="AN1902" s="18"/>
    </row>
    <row r="1903" spans="13:40" x14ac:dyDescent="0.3">
      <c r="M1903" s="17"/>
      <c r="N1903" s="18"/>
      <c r="O1903" s="18"/>
      <c r="P1903" s="152"/>
      <c r="Q1903" s="152"/>
      <c r="R1903" s="152"/>
      <c r="S1903" s="152"/>
      <c r="T1903" s="152"/>
      <c r="U1903" s="152"/>
      <c r="V1903" s="152"/>
      <c r="W1903" s="152"/>
      <c r="AN1903" s="18"/>
    </row>
    <row r="1904" spans="13:40" x14ac:dyDescent="0.3">
      <c r="M1904" s="17"/>
      <c r="N1904" s="18"/>
      <c r="O1904" s="18"/>
      <c r="P1904" s="152"/>
      <c r="Q1904" s="152"/>
      <c r="R1904" s="152"/>
      <c r="S1904" s="152"/>
      <c r="T1904" s="152"/>
      <c r="U1904" s="152"/>
      <c r="V1904" s="152"/>
      <c r="W1904" s="152"/>
      <c r="AN1904" s="18"/>
    </row>
    <row r="1905" spans="13:40" x14ac:dyDescent="0.3">
      <c r="M1905" s="17"/>
      <c r="N1905" s="18"/>
      <c r="O1905" s="18"/>
      <c r="P1905" s="152"/>
      <c r="Q1905" s="152"/>
      <c r="R1905" s="152"/>
      <c r="S1905" s="152"/>
      <c r="T1905" s="152"/>
      <c r="U1905" s="152"/>
      <c r="V1905" s="152"/>
      <c r="W1905" s="152"/>
      <c r="AN1905" s="18"/>
    </row>
    <row r="1906" spans="13:40" x14ac:dyDescent="0.3">
      <c r="M1906" s="17"/>
      <c r="N1906" s="18"/>
      <c r="O1906" s="18"/>
      <c r="P1906" s="152"/>
      <c r="Q1906" s="152"/>
      <c r="R1906" s="152"/>
      <c r="S1906" s="152"/>
      <c r="T1906" s="152"/>
      <c r="U1906" s="152"/>
      <c r="V1906" s="152"/>
      <c r="W1906" s="152"/>
      <c r="AN1906" s="18"/>
    </row>
    <row r="1907" spans="13:40" x14ac:dyDescent="0.3">
      <c r="M1907" s="17"/>
      <c r="N1907" s="18"/>
      <c r="O1907" s="18"/>
      <c r="P1907" s="152"/>
      <c r="Q1907" s="152"/>
      <c r="R1907" s="152"/>
      <c r="S1907" s="152"/>
      <c r="T1907" s="152"/>
      <c r="U1907" s="152"/>
      <c r="V1907" s="152"/>
      <c r="W1907" s="152"/>
      <c r="AN1907" s="18"/>
    </row>
    <row r="1908" spans="13:40" x14ac:dyDescent="0.3">
      <c r="M1908" s="17"/>
      <c r="N1908" s="18"/>
      <c r="O1908" s="18"/>
      <c r="P1908" s="152"/>
      <c r="Q1908" s="152"/>
      <c r="R1908" s="152"/>
      <c r="S1908" s="152"/>
      <c r="T1908" s="152"/>
      <c r="U1908" s="152"/>
      <c r="V1908" s="152"/>
      <c r="W1908" s="152"/>
      <c r="AN1908" s="18"/>
    </row>
    <row r="1909" spans="13:40" x14ac:dyDescent="0.3">
      <c r="M1909" s="17"/>
      <c r="N1909" s="18"/>
      <c r="O1909" s="18"/>
      <c r="P1909" s="152"/>
      <c r="Q1909" s="152"/>
      <c r="R1909" s="152"/>
      <c r="S1909" s="152"/>
      <c r="T1909" s="152"/>
      <c r="U1909" s="152"/>
      <c r="V1909" s="152"/>
      <c r="W1909" s="152"/>
      <c r="AN1909" s="18"/>
    </row>
    <row r="1910" spans="13:40" x14ac:dyDescent="0.3">
      <c r="M1910" s="17"/>
      <c r="N1910" s="18"/>
      <c r="O1910" s="18"/>
      <c r="P1910" s="152"/>
      <c r="Q1910" s="152"/>
      <c r="R1910" s="152"/>
      <c r="S1910" s="152"/>
      <c r="T1910" s="152"/>
      <c r="U1910" s="152"/>
      <c r="V1910" s="152"/>
      <c r="W1910" s="152"/>
      <c r="AN1910" s="18"/>
    </row>
    <row r="1911" spans="13:40" x14ac:dyDescent="0.3">
      <c r="M1911" s="17"/>
      <c r="N1911" s="18"/>
      <c r="O1911" s="18"/>
      <c r="P1911" s="152"/>
      <c r="Q1911" s="152"/>
      <c r="R1911" s="152"/>
      <c r="S1911" s="152"/>
      <c r="T1911" s="152"/>
      <c r="U1911" s="152"/>
      <c r="V1911" s="152"/>
      <c r="W1911" s="152"/>
      <c r="AN1911" s="18"/>
    </row>
    <row r="1912" spans="13:40" x14ac:dyDescent="0.3">
      <c r="M1912" s="17"/>
      <c r="N1912" s="18"/>
      <c r="O1912" s="18"/>
      <c r="P1912" s="152"/>
      <c r="Q1912" s="152"/>
      <c r="R1912" s="152"/>
      <c r="S1912" s="152"/>
      <c r="T1912" s="152"/>
      <c r="U1912" s="152"/>
      <c r="V1912" s="152"/>
      <c r="W1912" s="152"/>
      <c r="AN1912" s="18"/>
    </row>
    <row r="1913" spans="13:40" x14ac:dyDescent="0.3">
      <c r="M1913" s="17"/>
      <c r="N1913" s="18"/>
      <c r="O1913" s="18"/>
      <c r="P1913" s="152"/>
      <c r="Q1913" s="152"/>
      <c r="R1913" s="152"/>
      <c r="S1913" s="152"/>
      <c r="T1913" s="152"/>
      <c r="U1913" s="152"/>
      <c r="V1913" s="152"/>
      <c r="W1913" s="152"/>
      <c r="AN1913" s="18"/>
    </row>
    <row r="1914" spans="13:40" x14ac:dyDescent="0.3">
      <c r="M1914" s="17"/>
      <c r="N1914" s="18"/>
      <c r="O1914" s="18"/>
      <c r="P1914" s="152"/>
      <c r="Q1914" s="152"/>
      <c r="R1914" s="152"/>
      <c r="S1914" s="152"/>
      <c r="T1914" s="152"/>
      <c r="U1914" s="152"/>
      <c r="V1914" s="152"/>
      <c r="W1914" s="152"/>
      <c r="AN1914" s="18"/>
    </row>
    <row r="1915" spans="13:40" x14ac:dyDescent="0.3">
      <c r="M1915" s="17"/>
      <c r="N1915" s="18"/>
      <c r="O1915" s="18"/>
      <c r="P1915" s="152"/>
      <c r="Q1915" s="152"/>
      <c r="R1915" s="152"/>
      <c r="S1915" s="152"/>
      <c r="T1915" s="152"/>
      <c r="U1915" s="152"/>
      <c r="V1915" s="152"/>
      <c r="W1915" s="152"/>
      <c r="AN1915" s="18"/>
    </row>
    <row r="1916" spans="13:40" x14ac:dyDescent="0.3">
      <c r="M1916" s="17"/>
      <c r="N1916" s="18"/>
      <c r="O1916" s="18"/>
      <c r="P1916" s="152"/>
      <c r="Q1916" s="152"/>
      <c r="R1916" s="152"/>
      <c r="S1916" s="152"/>
      <c r="T1916" s="152"/>
      <c r="U1916" s="152"/>
      <c r="V1916" s="152"/>
      <c r="W1916" s="152"/>
      <c r="AN1916" s="18"/>
    </row>
    <row r="1917" spans="13:40" x14ac:dyDescent="0.3">
      <c r="M1917" s="17"/>
      <c r="N1917" s="18"/>
      <c r="O1917" s="18"/>
      <c r="P1917" s="152"/>
      <c r="Q1917" s="152"/>
      <c r="R1917" s="152"/>
      <c r="S1917" s="152"/>
      <c r="T1917" s="152"/>
      <c r="U1917" s="152"/>
      <c r="V1917" s="152"/>
      <c r="W1917" s="152"/>
      <c r="AN1917" s="18"/>
    </row>
    <row r="1918" spans="13:40" x14ac:dyDescent="0.3">
      <c r="M1918" s="17"/>
      <c r="N1918" s="18"/>
      <c r="O1918" s="18"/>
      <c r="P1918" s="152"/>
      <c r="Q1918" s="152"/>
      <c r="R1918" s="152"/>
      <c r="S1918" s="152"/>
      <c r="T1918" s="152"/>
      <c r="U1918" s="152"/>
      <c r="V1918" s="152"/>
      <c r="W1918" s="152"/>
      <c r="AN1918" s="18"/>
    </row>
    <row r="1919" spans="13:40" x14ac:dyDescent="0.3">
      <c r="M1919" s="17"/>
      <c r="N1919" s="18"/>
      <c r="O1919" s="18"/>
      <c r="P1919" s="152"/>
      <c r="Q1919" s="152"/>
      <c r="R1919" s="152"/>
      <c r="S1919" s="152"/>
      <c r="T1919" s="152"/>
      <c r="U1919" s="152"/>
      <c r="V1919" s="152"/>
      <c r="W1919" s="152"/>
      <c r="AN1919" s="18"/>
    </row>
    <row r="1920" spans="13:40" x14ac:dyDescent="0.3">
      <c r="M1920" s="17"/>
      <c r="N1920" s="18"/>
      <c r="O1920" s="18"/>
      <c r="P1920" s="152"/>
      <c r="Q1920" s="152"/>
      <c r="R1920" s="152"/>
      <c r="S1920" s="152"/>
      <c r="T1920" s="152"/>
      <c r="U1920" s="152"/>
      <c r="V1920" s="152"/>
      <c r="W1920" s="152"/>
      <c r="AN1920" s="18"/>
    </row>
    <row r="1921" spans="13:40" x14ac:dyDescent="0.3">
      <c r="M1921" s="17"/>
      <c r="N1921" s="18"/>
      <c r="O1921" s="18"/>
      <c r="P1921" s="152"/>
      <c r="Q1921" s="152"/>
      <c r="R1921" s="152"/>
      <c r="S1921" s="152"/>
      <c r="T1921" s="152"/>
      <c r="U1921" s="152"/>
      <c r="V1921" s="152"/>
      <c r="W1921" s="152"/>
      <c r="AN1921" s="18"/>
    </row>
    <row r="1922" spans="13:40" x14ac:dyDescent="0.3">
      <c r="M1922" s="17"/>
      <c r="N1922" s="18"/>
      <c r="O1922" s="18"/>
      <c r="P1922" s="152"/>
      <c r="Q1922" s="152"/>
      <c r="R1922" s="152"/>
      <c r="S1922" s="152"/>
      <c r="T1922" s="152"/>
      <c r="U1922" s="152"/>
      <c r="V1922" s="152"/>
      <c r="W1922" s="152"/>
      <c r="AN1922" s="18"/>
    </row>
    <row r="1923" spans="13:40" x14ac:dyDescent="0.3">
      <c r="M1923" s="17"/>
      <c r="N1923" s="18"/>
      <c r="O1923" s="18"/>
      <c r="P1923" s="152"/>
      <c r="Q1923" s="152"/>
      <c r="R1923" s="152"/>
      <c r="S1923" s="152"/>
      <c r="T1923" s="152"/>
      <c r="U1923" s="152"/>
      <c r="V1923" s="152"/>
      <c r="W1923" s="152"/>
      <c r="AN1923" s="18"/>
    </row>
    <row r="1924" spans="13:40" x14ac:dyDescent="0.3">
      <c r="M1924" s="17"/>
      <c r="N1924" s="18"/>
      <c r="O1924" s="18"/>
      <c r="P1924" s="152"/>
      <c r="Q1924" s="152"/>
      <c r="R1924" s="152"/>
      <c r="S1924" s="152"/>
      <c r="T1924" s="152"/>
      <c r="U1924" s="152"/>
      <c r="V1924" s="152"/>
      <c r="W1924" s="152"/>
      <c r="AN1924" s="18"/>
    </row>
    <row r="1925" spans="13:40" x14ac:dyDescent="0.3">
      <c r="M1925" s="17"/>
      <c r="N1925" s="18"/>
      <c r="O1925" s="18"/>
      <c r="P1925" s="152"/>
      <c r="Q1925" s="152"/>
      <c r="R1925" s="152"/>
      <c r="S1925" s="152"/>
      <c r="T1925" s="152"/>
      <c r="U1925" s="152"/>
      <c r="V1925" s="152"/>
      <c r="W1925" s="152"/>
      <c r="AN1925" s="18"/>
    </row>
    <row r="1926" spans="13:40" x14ac:dyDescent="0.3">
      <c r="M1926" s="17"/>
      <c r="N1926" s="18"/>
      <c r="O1926" s="18"/>
      <c r="P1926" s="152"/>
      <c r="Q1926" s="152"/>
      <c r="R1926" s="152"/>
      <c r="S1926" s="152"/>
      <c r="T1926" s="152"/>
      <c r="U1926" s="152"/>
      <c r="V1926" s="152"/>
      <c r="W1926" s="152"/>
      <c r="AN1926" s="18"/>
    </row>
    <row r="1927" spans="13:40" x14ac:dyDescent="0.3">
      <c r="M1927" s="17"/>
      <c r="N1927" s="18"/>
      <c r="O1927" s="18"/>
      <c r="P1927" s="152"/>
      <c r="Q1927" s="152"/>
      <c r="R1927" s="152"/>
      <c r="S1927" s="152"/>
      <c r="T1927" s="152"/>
      <c r="U1927" s="152"/>
      <c r="V1927" s="152"/>
      <c r="W1927" s="152"/>
      <c r="AN1927" s="18"/>
    </row>
    <row r="1928" spans="13:40" x14ac:dyDescent="0.3">
      <c r="M1928" s="17"/>
      <c r="N1928" s="18"/>
      <c r="O1928" s="18"/>
      <c r="P1928" s="152"/>
      <c r="Q1928" s="152"/>
      <c r="R1928" s="152"/>
      <c r="S1928" s="152"/>
      <c r="T1928" s="152"/>
      <c r="U1928" s="152"/>
      <c r="V1928" s="152"/>
      <c r="W1928" s="152"/>
      <c r="AN1928" s="18"/>
    </row>
    <row r="1929" spans="13:40" x14ac:dyDescent="0.3">
      <c r="M1929" s="17"/>
      <c r="N1929" s="18"/>
      <c r="O1929" s="18"/>
      <c r="P1929" s="152"/>
      <c r="Q1929" s="152"/>
      <c r="R1929" s="152"/>
      <c r="S1929" s="152"/>
      <c r="T1929" s="152"/>
      <c r="U1929" s="152"/>
      <c r="V1929" s="152"/>
      <c r="W1929" s="152"/>
      <c r="AN1929" s="18"/>
    </row>
    <row r="1930" spans="13:40" x14ac:dyDescent="0.3">
      <c r="M1930" s="17"/>
      <c r="N1930" s="18"/>
      <c r="O1930" s="18"/>
      <c r="P1930" s="152"/>
      <c r="Q1930" s="152"/>
      <c r="R1930" s="152"/>
      <c r="S1930" s="152"/>
      <c r="T1930" s="152"/>
      <c r="U1930" s="152"/>
      <c r="V1930" s="152"/>
      <c r="W1930" s="152"/>
      <c r="AN1930" s="18"/>
    </row>
    <row r="1931" spans="13:40" x14ac:dyDescent="0.3">
      <c r="M1931" s="17"/>
      <c r="N1931" s="18"/>
      <c r="O1931" s="18"/>
      <c r="P1931" s="152"/>
      <c r="Q1931" s="152"/>
      <c r="R1931" s="152"/>
      <c r="S1931" s="152"/>
      <c r="T1931" s="152"/>
      <c r="U1931" s="152"/>
      <c r="V1931" s="152"/>
      <c r="W1931" s="152"/>
      <c r="AN1931" s="18"/>
    </row>
    <row r="1932" spans="13:40" x14ac:dyDescent="0.3">
      <c r="M1932" s="17"/>
      <c r="N1932" s="18"/>
      <c r="O1932" s="18"/>
      <c r="P1932" s="152"/>
      <c r="Q1932" s="152"/>
      <c r="R1932" s="152"/>
      <c r="S1932" s="152"/>
      <c r="T1932" s="152"/>
      <c r="U1932" s="152"/>
      <c r="V1932" s="152"/>
      <c r="W1932" s="152"/>
      <c r="AN1932" s="18"/>
    </row>
    <row r="1933" spans="13:40" x14ac:dyDescent="0.3">
      <c r="M1933" s="17"/>
      <c r="N1933" s="18"/>
      <c r="O1933" s="18"/>
      <c r="P1933" s="152"/>
      <c r="Q1933" s="152"/>
      <c r="R1933" s="152"/>
      <c r="S1933" s="152"/>
      <c r="T1933" s="152"/>
      <c r="U1933" s="152"/>
      <c r="V1933" s="152"/>
      <c r="W1933" s="152"/>
      <c r="AN1933" s="18"/>
    </row>
    <row r="1934" spans="13:40" x14ac:dyDescent="0.3">
      <c r="M1934" s="17"/>
      <c r="N1934" s="18"/>
      <c r="O1934" s="18"/>
      <c r="P1934" s="152"/>
      <c r="Q1934" s="152"/>
      <c r="R1934" s="152"/>
      <c r="S1934" s="152"/>
      <c r="T1934" s="152"/>
      <c r="U1934" s="152"/>
      <c r="V1934" s="152"/>
      <c r="W1934" s="152"/>
      <c r="AN1934" s="18"/>
    </row>
    <row r="1935" spans="13:40" x14ac:dyDescent="0.3">
      <c r="M1935" s="17"/>
      <c r="N1935" s="18"/>
      <c r="O1935" s="18"/>
      <c r="P1935" s="152"/>
      <c r="Q1935" s="152"/>
      <c r="R1935" s="152"/>
      <c r="S1935" s="152"/>
      <c r="T1935" s="152"/>
      <c r="U1935" s="152"/>
      <c r="V1935" s="152"/>
      <c r="W1935" s="152"/>
      <c r="AN1935" s="18"/>
    </row>
    <row r="1936" spans="13:40" x14ac:dyDescent="0.3">
      <c r="M1936" s="17"/>
      <c r="N1936" s="18"/>
      <c r="O1936" s="18"/>
      <c r="P1936" s="152"/>
      <c r="Q1936" s="152"/>
      <c r="R1936" s="152"/>
      <c r="S1936" s="152"/>
      <c r="T1936" s="152"/>
      <c r="U1936" s="152"/>
      <c r="V1936" s="152"/>
      <c r="W1936" s="152"/>
      <c r="AN1936" s="18"/>
    </row>
    <row r="1937" spans="13:40" x14ac:dyDescent="0.3">
      <c r="M1937" s="17"/>
      <c r="N1937" s="18"/>
      <c r="O1937" s="18"/>
      <c r="P1937" s="152"/>
      <c r="Q1937" s="152"/>
      <c r="R1937" s="152"/>
      <c r="S1937" s="152"/>
      <c r="T1937" s="152"/>
      <c r="U1937" s="152"/>
      <c r="V1937" s="152"/>
      <c r="W1937" s="152"/>
      <c r="AN1937" s="18"/>
    </row>
    <row r="1938" spans="13:40" x14ac:dyDescent="0.3">
      <c r="M1938" s="17"/>
      <c r="N1938" s="18"/>
      <c r="O1938" s="18"/>
      <c r="P1938" s="152"/>
      <c r="Q1938" s="152"/>
      <c r="R1938" s="152"/>
      <c r="S1938" s="152"/>
      <c r="T1938" s="152"/>
      <c r="U1938" s="152"/>
      <c r="V1938" s="152"/>
      <c r="W1938" s="152"/>
      <c r="AN1938" s="18"/>
    </row>
    <row r="1939" spans="13:40" x14ac:dyDescent="0.3">
      <c r="M1939" s="17"/>
      <c r="N1939" s="18"/>
      <c r="O1939" s="18"/>
      <c r="P1939" s="152"/>
      <c r="Q1939" s="152"/>
      <c r="R1939" s="152"/>
      <c r="S1939" s="152"/>
      <c r="T1939" s="152"/>
      <c r="U1939" s="152"/>
      <c r="V1939" s="152"/>
      <c r="W1939" s="152"/>
      <c r="AN1939" s="18"/>
    </row>
    <row r="1940" spans="13:40" x14ac:dyDescent="0.3">
      <c r="M1940" s="17"/>
      <c r="N1940" s="18"/>
      <c r="O1940" s="18"/>
      <c r="P1940" s="152"/>
      <c r="Q1940" s="152"/>
      <c r="R1940" s="152"/>
      <c r="S1940" s="152"/>
      <c r="T1940" s="152"/>
      <c r="U1940" s="152"/>
      <c r="V1940" s="152"/>
      <c r="W1940" s="152"/>
      <c r="AN1940" s="18"/>
    </row>
    <row r="1941" spans="13:40" x14ac:dyDescent="0.3">
      <c r="M1941" s="17"/>
      <c r="N1941" s="18"/>
      <c r="O1941" s="18"/>
      <c r="P1941" s="152"/>
      <c r="Q1941" s="152"/>
      <c r="R1941" s="152"/>
      <c r="S1941" s="152"/>
      <c r="T1941" s="152"/>
      <c r="U1941" s="152"/>
      <c r="V1941" s="152"/>
      <c r="W1941" s="152"/>
      <c r="AN1941" s="18"/>
    </row>
    <row r="1942" spans="13:40" x14ac:dyDescent="0.3">
      <c r="M1942" s="17"/>
      <c r="N1942" s="18"/>
      <c r="O1942" s="18"/>
      <c r="P1942" s="152"/>
      <c r="Q1942" s="152"/>
      <c r="R1942" s="152"/>
      <c r="S1942" s="152"/>
      <c r="T1942" s="152"/>
      <c r="U1942" s="152"/>
      <c r="V1942" s="152"/>
      <c r="W1942" s="152"/>
      <c r="AN1942" s="18"/>
    </row>
    <row r="1943" spans="13:40" x14ac:dyDescent="0.3">
      <c r="M1943" s="17"/>
      <c r="N1943" s="18"/>
      <c r="O1943" s="18"/>
      <c r="P1943" s="152"/>
      <c r="Q1943" s="152"/>
      <c r="R1943" s="152"/>
      <c r="S1943" s="152"/>
      <c r="T1943" s="152"/>
      <c r="U1943" s="152"/>
      <c r="V1943" s="152"/>
      <c r="W1943" s="152"/>
      <c r="AN1943" s="18"/>
    </row>
    <row r="1944" spans="13:40" x14ac:dyDescent="0.3">
      <c r="M1944" s="17"/>
      <c r="N1944" s="18"/>
      <c r="O1944" s="18"/>
      <c r="P1944" s="152"/>
      <c r="Q1944" s="152"/>
      <c r="R1944" s="152"/>
      <c r="S1944" s="152"/>
      <c r="T1944" s="152"/>
      <c r="U1944" s="152"/>
      <c r="V1944" s="152"/>
      <c r="W1944" s="152"/>
      <c r="AN1944" s="18"/>
    </row>
    <row r="1945" spans="13:40" x14ac:dyDescent="0.3">
      <c r="M1945" s="17"/>
      <c r="N1945" s="18"/>
      <c r="O1945" s="18"/>
      <c r="P1945" s="152"/>
      <c r="Q1945" s="152"/>
      <c r="R1945" s="152"/>
      <c r="S1945" s="152"/>
      <c r="T1945" s="152"/>
      <c r="U1945" s="152"/>
      <c r="V1945" s="152"/>
      <c r="W1945" s="152"/>
      <c r="AN1945" s="18"/>
    </row>
    <row r="1946" spans="13:40" x14ac:dyDescent="0.3">
      <c r="M1946" s="17"/>
      <c r="N1946" s="18"/>
      <c r="O1946" s="18"/>
      <c r="P1946" s="152"/>
      <c r="Q1946" s="152"/>
      <c r="R1946" s="152"/>
      <c r="S1946" s="152"/>
      <c r="T1946" s="152"/>
      <c r="U1946" s="152"/>
      <c r="V1946" s="152"/>
      <c r="W1946" s="152"/>
      <c r="AN1946" s="18"/>
    </row>
    <row r="1947" spans="13:40" x14ac:dyDescent="0.3">
      <c r="M1947" s="17"/>
      <c r="N1947" s="18"/>
      <c r="O1947" s="18"/>
      <c r="P1947" s="152"/>
      <c r="Q1947" s="152"/>
      <c r="R1947" s="152"/>
      <c r="S1947" s="152"/>
      <c r="T1947" s="152"/>
      <c r="U1947" s="152"/>
      <c r="V1947" s="152"/>
      <c r="W1947" s="152"/>
      <c r="AN1947" s="18"/>
    </row>
    <row r="1948" spans="13:40" x14ac:dyDescent="0.3">
      <c r="M1948" s="17"/>
      <c r="N1948" s="18"/>
      <c r="O1948" s="18"/>
      <c r="P1948" s="152"/>
      <c r="Q1948" s="152"/>
      <c r="R1948" s="152"/>
      <c r="S1948" s="152"/>
      <c r="T1948" s="152"/>
      <c r="U1948" s="152"/>
      <c r="V1948" s="152"/>
      <c r="W1948" s="152"/>
      <c r="AN1948" s="18"/>
    </row>
    <row r="1949" spans="13:40" x14ac:dyDescent="0.3">
      <c r="M1949" s="17"/>
      <c r="N1949" s="18"/>
      <c r="O1949" s="18"/>
      <c r="P1949" s="152"/>
      <c r="Q1949" s="152"/>
      <c r="R1949" s="152"/>
      <c r="S1949" s="152"/>
      <c r="T1949" s="152"/>
      <c r="U1949" s="152"/>
      <c r="V1949" s="152"/>
      <c r="W1949" s="152"/>
      <c r="AN1949" s="18"/>
    </row>
    <row r="1950" spans="13:40" x14ac:dyDescent="0.3">
      <c r="M1950" s="17"/>
      <c r="N1950" s="18"/>
      <c r="O1950" s="18"/>
      <c r="P1950" s="152"/>
      <c r="Q1950" s="152"/>
      <c r="R1950" s="152"/>
      <c r="S1950" s="152"/>
      <c r="T1950" s="152"/>
      <c r="U1950" s="152"/>
      <c r="V1950" s="152"/>
      <c r="W1950" s="152"/>
      <c r="AN1950" s="18"/>
    </row>
    <row r="1951" spans="13:40" x14ac:dyDescent="0.3">
      <c r="M1951" s="17"/>
      <c r="N1951" s="18"/>
      <c r="O1951" s="18"/>
      <c r="P1951" s="152"/>
      <c r="Q1951" s="152"/>
      <c r="R1951" s="152"/>
      <c r="S1951" s="152"/>
      <c r="T1951" s="152"/>
      <c r="U1951" s="152"/>
      <c r="V1951" s="152"/>
      <c r="W1951" s="152"/>
      <c r="AN1951" s="18"/>
    </row>
    <row r="1952" spans="13:40" x14ac:dyDescent="0.3">
      <c r="M1952" s="17"/>
      <c r="N1952" s="18"/>
      <c r="O1952" s="18"/>
      <c r="P1952" s="152"/>
      <c r="Q1952" s="152"/>
      <c r="R1952" s="152"/>
      <c r="S1952" s="152"/>
      <c r="T1952" s="152"/>
      <c r="U1952" s="152"/>
      <c r="V1952" s="152"/>
      <c r="W1952" s="152"/>
      <c r="AN1952" s="18"/>
    </row>
    <row r="1953" spans="13:40" x14ac:dyDescent="0.3">
      <c r="M1953" s="17"/>
      <c r="N1953" s="18"/>
      <c r="O1953" s="18"/>
      <c r="P1953" s="152"/>
      <c r="Q1953" s="152"/>
      <c r="R1953" s="152"/>
      <c r="S1953" s="152"/>
      <c r="T1953" s="152"/>
      <c r="U1953" s="152"/>
      <c r="V1953" s="152"/>
      <c r="W1953" s="152"/>
      <c r="AN1953" s="18"/>
    </row>
    <row r="1954" spans="13:40" x14ac:dyDescent="0.3">
      <c r="M1954" s="17"/>
      <c r="N1954" s="18"/>
      <c r="O1954" s="18"/>
      <c r="P1954" s="152"/>
      <c r="Q1954" s="152"/>
      <c r="R1954" s="152"/>
      <c r="S1954" s="152"/>
      <c r="T1954" s="152"/>
      <c r="U1954" s="152"/>
      <c r="V1954" s="152"/>
      <c r="W1954" s="152"/>
      <c r="AN1954" s="18"/>
    </row>
    <row r="1955" spans="13:40" x14ac:dyDescent="0.3">
      <c r="M1955" s="17"/>
      <c r="N1955" s="18"/>
      <c r="O1955" s="18"/>
      <c r="P1955" s="152"/>
      <c r="Q1955" s="152"/>
      <c r="R1955" s="152"/>
      <c r="S1955" s="152"/>
      <c r="T1955" s="152"/>
      <c r="U1955" s="152"/>
      <c r="V1955" s="152"/>
      <c r="W1955" s="152"/>
      <c r="AN1955" s="18"/>
    </row>
    <row r="1956" spans="13:40" x14ac:dyDescent="0.3">
      <c r="M1956" s="17"/>
      <c r="N1956" s="18"/>
      <c r="O1956" s="18"/>
      <c r="P1956" s="152"/>
      <c r="Q1956" s="152"/>
      <c r="R1956" s="152"/>
      <c r="S1956" s="152"/>
      <c r="T1956" s="152"/>
      <c r="U1956" s="152"/>
      <c r="V1956" s="152"/>
      <c r="W1956" s="152"/>
      <c r="AN1956" s="18"/>
    </row>
    <row r="1957" spans="13:40" x14ac:dyDescent="0.3">
      <c r="M1957" s="17"/>
      <c r="N1957" s="18"/>
      <c r="O1957" s="18"/>
      <c r="P1957" s="152"/>
      <c r="Q1957" s="152"/>
      <c r="R1957" s="152"/>
      <c r="S1957" s="152"/>
      <c r="T1957" s="152"/>
      <c r="U1957" s="152"/>
      <c r="V1957" s="152"/>
      <c r="W1957" s="152"/>
      <c r="AN1957" s="18"/>
    </row>
    <row r="1958" spans="13:40" x14ac:dyDescent="0.3">
      <c r="M1958" s="17"/>
      <c r="N1958" s="18"/>
      <c r="O1958" s="18"/>
      <c r="P1958" s="152"/>
      <c r="Q1958" s="152"/>
      <c r="R1958" s="152"/>
      <c r="S1958" s="152"/>
      <c r="T1958" s="152"/>
      <c r="U1958" s="152"/>
      <c r="V1958" s="152"/>
      <c r="W1958" s="152"/>
      <c r="AN1958" s="18"/>
    </row>
    <row r="1959" spans="13:40" x14ac:dyDescent="0.3">
      <c r="M1959" s="17"/>
      <c r="N1959" s="18"/>
      <c r="O1959" s="18"/>
      <c r="P1959" s="152"/>
      <c r="Q1959" s="152"/>
      <c r="R1959" s="152"/>
      <c r="S1959" s="152"/>
      <c r="T1959" s="152"/>
      <c r="U1959" s="152"/>
      <c r="V1959" s="152"/>
      <c r="W1959" s="152"/>
      <c r="AN1959" s="18"/>
    </row>
    <row r="1960" spans="13:40" x14ac:dyDescent="0.3">
      <c r="M1960" s="17"/>
      <c r="N1960" s="18"/>
      <c r="O1960" s="18"/>
      <c r="P1960" s="152"/>
      <c r="Q1960" s="152"/>
      <c r="R1960" s="152"/>
      <c r="S1960" s="152"/>
      <c r="T1960" s="152"/>
      <c r="U1960" s="152"/>
      <c r="V1960" s="152"/>
      <c r="W1960" s="152"/>
      <c r="AN1960" s="18"/>
    </row>
    <row r="1961" spans="13:40" x14ac:dyDescent="0.3">
      <c r="M1961" s="17"/>
      <c r="N1961" s="18"/>
      <c r="O1961" s="18"/>
      <c r="P1961" s="152"/>
      <c r="Q1961" s="152"/>
      <c r="R1961" s="152"/>
      <c r="S1961" s="152"/>
      <c r="T1961" s="152"/>
      <c r="U1961" s="152"/>
      <c r="V1961" s="152"/>
      <c r="W1961" s="152"/>
      <c r="AN1961" s="18"/>
    </row>
    <row r="1962" spans="13:40" x14ac:dyDescent="0.3">
      <c r="M1962" s="17"/>
      <c r="N1962" s="18"/>
      <c r="O1962" s="18"/>
      <c r="P1962" s="152"/>
      <c r="Q1962" s="152"/>
      <c r="R1962" s="152"/>
      <c r="S1962" s="152"/>
      <c r="T1962" s="152"/>
      <c r="U1962" s="152"/>
      <c r="V1962" s="152"/>
      <c r="W1962" s="152"/>
      <c r="AN1962" s="18"/>
    </row>
    <row r="1963" spans="13:40" x14ac:dyDescent="0.3">
      <c r="M1963" s="17"/>
      <c r="N1963" s="18"/>
      <c r="O1963" s="18"/>
      <c r="P1963" s="152"/>
      <c r="Q1963" s="152"/>
      <c r="R1963" s="152"/>
      <c r="S1963" s="152"/>
      <c r="T1963" s="152"/>
      <c r="U1963" s="152"/>
      <c r="V1963" s="152"/>
      <c r="W1963" s="152"/>
      <c r="AN1963" s="18"/>
    </row>
    <row r="1964" spans="13:40" x14ac:dyDescent="0.3">
      <c r="M1964" s="17"/>
      <c r="N1964" s="18"/>
      <c r="O1964" s="18"/>
      <c r="P1964" s="152"/>
      <c r="Q1964" s="152"/>
      <c r="R1964" s="152"/>
      <c r="S1964" s="152"/>
      <c r="T1964" s="152"/>
      <c r="U1964" s="152"/>
      <c r="V1964" s="152"/>
      <c r="W1964" s="152"/>
      <c r="AN1964" s="18"/>
    </row>
    <row r="1965" spans="13:40" x14ac:dyDescent="0.3">
      <c r="M1965" s="17"/>
      <c r="N1965" s="18"/>
      <c r="O1965" s="18"/>
      <c r="P1965" s="152"/>
      <c r="Q1965" s="152"/>
      <c r="R1965" s="152"/>
      <c r="S1965" s="152"/>
      <c r="T1965" s="152"/>
      <c r="U1965" s="152"/>
      <c r="V1965" s="152"/>
      <c r="W1965" s="152"/>
      <c r="AN1965" s="18"/>
    </row>
    <row r="1966" spans="13:40" x14ac:dyDescent="0.3">
      <c r="M1966" s="17"/>
      <c r="N1966" s="18"/>
      <c r="O1966" s="18"/>
      <c r="P1966" s="152"/>
      <c r="Q1966" s="152"/>
      <c r="R1966" s="152"/>
      <c r="S1966" s="152"/>
      <c r="T1966" s="152"/>
      <c r="U1966" s="152"/>
      <c r="V1966" s="152"/>
      <c r="W1966" s="152"/>
      <c r="AN1966" s="18"/>
    </row>
    <row r="1967" spans="13:40" x14ac:dyDescent="0.3">
      <c r="M1967" s="17"/>
      <c r="N1967" s="18"/>
      <c r="O1967" s="18"/>
      <c r="P1967" s="152"/>
      <c r="Q1967" s="152"/>
      <c r="R1967" s="152"/>
      <c r="S1967" s="152"/>
      <c r="T1967" s="152"/>
      <c r="U1967" s="152"/>
      <c r="V1967" s="152"/>
      <c r="W1967" s="152"/>
      <c r="AN1967" s="18"/>
    </row>
    <row r="1968" spans="13:40" x14ac:dyDescent="0.3">
      <c r="M1968" s="17"/>
      <c r="N1968" s="18"/>
      <c r="O1968" s="18"/>
      <c r="P1968" s="152"/>
      <c r="Q1968" s="152"/>
      <c r="R1968" s="152"/>
      <c r="S1968" s="152"/>
      <c r="T1968" s="152"/>
      <c r="U1968" s="152"/>
      <c r="V1968" s="152"/>
      <c r="W1968" s="152"/>
      <c r="AN1968" s="18"/>
    </row>
    <row r="1969" spans="13:40" x14ac:dyDescent="0.3">
      <c r="M1969" s="17"/>
      <c r="N1969" s="18"/>
      <c r="O1969" s="18"/>
      <c r="P1969" s="152"/>
      <c r="Q1969" s="152"/>
      <c r="R1969" s="152"/>
      <c r="S1969" s="152"/>
      <c r="T1969" s="152"/>
      <c r="U1969" s="152"/>
      <c r="V1969" s="152"/>
      <c r="W1969" s="152"/>
      <c r="AN1969" s="18"/>
    </row>
    <row r="1970" spans="13:40" x14ac:dyDescent="0.3">
      <c r="M1970" s="17"/>
      <c r="N1970" s="18"/>
      <c r="O1970" s="18"/>
      <c r="P1970" s="152"/>
      <c r="Q1970" s="152"/>
      <c r="R1970" s="152"/>
      <c r="S1970" s="152"/>
      <c r="T1970" s="152"/>
      <c r="U1970" s="152"/>
      <c r="V1970" s="152"/>
      <c r="W1970" s="152"/>
      <c r="AN1970" s="18"/>
    </row>
    <row r="1971" spans="13:40" x14ac:dyDescent="0.3">
      <c r="M1971" s="17"/>
      <c r="N1971" s="18"/>
      <c r="O1971" s="18"/>
      <c r="P1971" s="152"/>
      <c r="Q1971" s="152"/>
      <c r="R1971" s="152"/>
      <c r="S1971" s="152"/>
      <c r="T1971" s="152"/>
      <c r="U1971" s="152"/>
      <c r="V1971" s="152"/>
      <c r="W1971" s="152"/>
      <c r="AN1971" s="18"/>
    </row>
    <row r="1972" spans="13:40" x14ac:dyDescent="0.3">
      <c r="M1972" s="17"/>
      <c r="N1972" s="18"/>
      <c r="O1972" s="18"/>
      <c r="P1972" s="152"/>
      <c r="Q1972" s="152"/>
      <c r="R1972" s="152"/>
      <c r="S1972" s="152"/>
      <c r="T1972" s="152"/>
      <c r="U1972" s="152"/>
      <c r="V1972" s="152"/>
      <c r="W1972" s="152"/>
      <c r="AN1972" s="18"/>
    </row>
    <row r="1973" spans="13:40" x14ac:dyDescent="0.3">
      <c r="M1973" s="17"/>
      <c r="N1973" s="18"/>
      <c r="O1973" s="18"/>
      <c r="P1973" s="152"/>
      <c r="Q1973" s="152"/>
      <c r="R1973" s="152"/>
      <c r="S1973" s="152"/>
      <c r="T1973" s="152"/>
      <c r="U1973" s="152"/>
      <c r="V1973" s="152"/>
      <c r="W1973" s="152"/>
      <c r="AN1973" s="18"/>
    </row>
    <row r="1974" spans="13:40" x14ac:dyDescent="0.3">
      <c r="M1974" s="17"/>
      <c r="N1974" s="18"/>
      <c r="O1974" s="18"/>
      <c r="P1974" s="152"/>
      <c r="Q1974" s="152"/>
      <c r="R1974" s="152"/>
      <c r="S1974" s="152"/>
      <c r="T1974" s="152"/>
      <c r="U1974" s="152"/>
      <c r="V1974" s="152"/>
      <c r="W1974" s="152"/>
      <c r="AN1974" s="18"/>
    </row>
    <row r="1975" spans="13:40" x14ac:dyDescent="0.3">
      <c r="M1975" s="17"/>
      <c r="N1975" s="18"/>
      <c r="O1975" s="18"/>
      <c r="P1975" s="152"/>
      <c r="Q1975" s="152"/>
      <c r="R1975" s="152"/>
      <c r="S1975" s="152"/>
      <c r="T1975" s="152"/>
      <c r="U1975" s="152"/>
      <c r="V1975" s="152"/>
      <c r="W1975" s="152"/>
      <c r="AN1975" s="18"/>
    </row>
    <row r="1976" spans="13:40" x14ac:dyDescent="0.3">
      <c r="M1976" s="17"/>
      <c r="N1976" s="18"/>
      <c r="O1976" s="18"/>
      <c r="P1976" s="152"/>
      <c r="Q1976" s="152"/>
      <c r="R1976" s="152"/>
      <c r="S1976" s="152"/>
      <c r="T1976" s="152"/>
      <c r="U1976" s="152"/>
      <c r="V1976" s="152"/>
      <c r="W1976" s="152"/>
      <c r="AN1976" s="18"/>
    </row>
    <row r="1977" spans="13:40" x14ac:dyDescent="0.3">
      <c r="M1977" s="17"/>
      <c r="N1977" s="18"/>
      <c r="O1977" s="18"/>
      <c r="P1977" s="152"/>
      <c r="Q1977" s="152"/>
      <c r="R1977" s="152"/>
      <c r="S1977" s="152"/>
      <c r="T1977" s="152"/>
      <c r="U1977" s="152"/>
      <c r="V1977" s="152"/>
      <c r="W1977" s="152"/>
      <c r="AN1977" s="18"/>
    </row>
    <row r="1978" spans="13:40" x14ac:dyDescent="0.3">
      <c r="M1978" s="17"/>
      <c r="N1978" s="18"/>
      <c r="O1978" s="18"/>
      <c r="P1978" s="152"/>
      <c r="Q1978" s="152"/>
      <c r="R1978" s="152"/>
      <c r="S1978" s="152"/>
      <c r="T1978" s="152"/>
      <c r="U1978" s="152"/>
      <c r="V1978" s="152"/>
      <c r="W1978" s="152"/>
      <c r="AN1978" s="18"/>
    </row>
    <row r="1979" spans="13:40" x14ac:dyDescent="0.3">
      <c r="M1979" s="17"/>
      <c r="N1979" s="18"/>
      <c r="O1979" s="18"/>
      <c r="P1979" s="152"/>
      <c r="Q1979" s="152"/>
      <c r="R1979" s="152"/>
      <c r="S1979" s="152"/>
      <c r="T1979" s="152"/>
      <c r="U1979" s="152"/>
      <c r="V1979" s="152"/>
      <c r="W1979" s="152"/>
      <c r="AN1979" s="18"/>
    </row>
    <row r="1980" spans="13:40" x14ac:dyDescent="0.3">
      <c r="M1980" s="17"/>
      <c r="N1980" s="18"/>
      <c r="O1980" s="18"/>
      <c r="P1980" s="152"/>
      <c r="Q1980" s="152"/>
      <c r="R1980" s="152"/>
      <c r="S1980" s="152"/>
      <c r="T1980" s="152"/>
      <c r="U1980" s="152"/>
      <c r="V1980" s="152"/>
      <c r="W1980" s="152"/>
      <c r="AN1980" s="18"/>
    </row>
    <row r="1981" spans="13:40" x14ac:dyDescent="0.3">
      <c r="M1981" s="17"/>
      <c r="N1981" s="18"/>
      <c r="O1981" s="18"/>
      <c r="P1981" s="152"/>
      <c r="Q1981" s="152"/>
      <c r="R1981" s="152"/>
      <c r="S1981" s="152"/>
      <c r="T1981" s="152"/>
      <c r="U1981" s="152"/>
      <c r="V1981" s="152"/>
      <c r="W1981" s="152"/>
      <c r="AN1981" s="18"/>
    </row>
    <row r="1982" spans="13:40" x14ac:dyDescent="0.3">
      <c r="M1982" s="17"/>
      <c r="N1982" s="18"/>
      <c r="O1982" s="18"/>
      <c r="P1982" s="152"/>
      <c r="Q1982" s="152"/>
      <c r="R1982" s="152"/>
      <c r="S1982" s="152"/>
      <c r="T1982" s="152"/>
      <c r="U1982" s="152"/>
      <c r="V1982" s="152"/>
      <c r="W1982" s="152"/>
      <c r="AN1982" s="18"/>
    </row>
    <row r="1983" spans="13:40" x14ac:dyDescent="0.3">
      <c r="M1983" s="17"/>
      <c r="N1983" s="18"/>
      <c r="O1983" s="18"/>
      <c r="P1983" s="152"/>
      <c r="Q1983" s="152"/>
      <c r="R1983" s="152"/>
      <c r="S1983" s="152"/>
      <c r="T1983" s="152"/>
      <c r="U1983" s="152"/>
      <c r="V1983" s="152"/>
      <c r="W1983" s="152"/>
      <c r="AN1983" s="18"/>
    </row>
    <row r="1984" spans="13:40" x14ac:dyDescent="0.3">
      <c r="M1984" s="17"/>
      <c r="N1984" s="18"/>
      <c r="O1984" s="18"/>
      <c r="P1984" s="152"/>
      <c r="Q1984" s="152"/>
      <c r="R1984" s="152"/>
      <c r="S1984" s="152"/>
      <c r="T1984" s="152"/>
      <c r="U1984" s="152"/>
      <c r="V1984" s="152"/>
      <c r="W1984" s="152"/>
      <c r="AN1984" s="18"/>
    </row>
    <row r="1985" spans="13:40" x14ac:dyDescent="0.3">
      <c r="M1985" s="17"/>
      <c r="N1985" s="18"/>
      <c r="O1985" s="18"/>
      <c r="P1985" s="152"/>
      <c r="Q1985" s="152"/>
      <c r="R1985" s="152"/>
      <c r="S1985" s="152"/>
      <c r="T1985" s="152"/>
      <c r="U1985" s="152"/>
      <c r="V1985" s="152"/>
      <c r="W1985" s="152"/>
      <c r="AN1985" s="18"/>
    </row>
    <row r="1986" spans="13:40" x14ac:dyDescent="0.3">
      <c r="M1986" s="17"/>
      <c r="N1986" s="18"/>
      <c r="O1986" s="18"/>
      <c r="P1986" s="152"/>
      <c r="Q1986" s="152"/>
      <c r="R1986" s="152"/>
      <c r="S1986" s="152"/>
      <c r="T1986" s="152"/>
      <c r="U1986" s="152"/>
      <c r="V1986" s="152"/>
      <c r="W1986" s="152"/>
      <c r="AN1986" s="18"/>
    </row>
    <row r="1987" spans="13:40" x14ac:dyDescent="0.3">
      <c r="M1987" s="17"/>
      <c r="N1987" s="18"/>
      <c r="O1987" s="18"/>
      <c r="P1987" s="152"/>
      <c r="Q1987" s="152"/>
      <c r="R1987" s="152"/>
      <c r="S1987" s="152"/>
      <c r="T1987" s="152"/>
      <c r="U1987" s="152"/>
      <c r="V1987" s="152"/>
      <c r="W1987" s="152"/>
      <c r="AN1987" s="18"/>
    </row>
    <row r="1988" spans="13:40" x14ac:dyDescent="0.3">
      <c r="M1988" s="17"/>
      <c r="N1988" s="18"/>
      <c r="O1988" s="18"/>
      <c r="P1988" s="152"/>
      <c r="Q1988" s="152"/>
      <c r="R1988" s="152"/>
      <c r="S1988" s="152"/>
      <c r="T1988" s="152"/>
      <c r="U1988" s="152"/>
      <c r="V1988" s="152"/>
      <c r="W1988" s="152"/>
      <c r="AN1988" s="18"/>
    </row>
    <row r="1989" spans="13:40" x14ac:dyDescent="0.3">
      <c r="M1989" s="17"/>
      <c r="N1989" s="18"/>
      <c r="O1989" s="18"/>
      <c r="P1989" s="152"/>
      <c r="Q1989" s="152"/>
      <c r="R1989" s="152"/>
      <c r="S1989" s="152"/>
      <c r="T1989" s="152"/>
      <c r="U1989" s="152"/>
      <c r="V1989" s="152"/>
      <c r="W1989" s="152"/>
      <c r="AN1989" s="18"/>
    </row>
    <row r="1990" spans="13:40" x14ac:dyDescent="0.3">
      <c r="M1990" s="17"/>
      <c r="N1990" s="18"/>
      <c r="O1990" s="18"/>
      <c r="P1990" s="152"/>
      <c r="Q1990" s="152"/>
      <c r="R1990" s="152"/>
      <c r="S1990" s="152"/>
      <c r="T1990" s="152"/>
      <c r="U1990" s="152"/>
      <c r="V1990" s="152"/>
      <c r="W1990" s="152"/>
      <c r="AN1990" s="18"/>
    </row>
    <row r="1991" spans="13:40" x14ac:dyDescent="0.3">
      <c r="M1991" s="17"/>
      <c r="N1991" s="18"/>
      <c r="O1991" s="18"/>
      <c r="P1991" s="152"/>
      <c r="Q1991" s="152"/>
      <c r="R1991" s="152"/>
      <c r="S1991" s="152"/>
      <c r="T1991" s="152"/>
      <c r="U1991" s="152"/>
      <c r="V1991" s="152"/>
      <c r="W1991" s="152"/>
      <c r="AN1991" s="18"/>
    </row>
    <row r="1992" spans="13:40" x14ac:dyDescent="0.3">
      <c r="M1992" s="17"/>
      <c r="N1992" s="18"/>
      <c r="O1992" s="18"/>
      <c r="P1992" s="152"/>
      <c r="Q1992" s="152"/>
      <c r="R1992" s="152"/>
      <c r="S1992" s="152"/>
      <c r="T1992" s="152"/>
      <c r="U1992" s="152"/>
      <c r="V1992" s="152"/>
      <c r="W1992" s="152"/>
      <c r="AN1992" s="18"/>
    </row>
    <row r="1993" spans="13:40" x14ac:dyDescent="0.3">
      <c r="M1993" s="17"/>
      <c r="N1993" s="18"/>
      <c r="O1993" s="18"/>
      <c r="P1993" s="152"/>
      <c r="Q1993" s="152"/>
      <c r="R1993" s="152"/>
      <c r="S1993" s="152"/>
      <c r="T1993" s="152"/>
      <c r="U1993" s="152"/>
      <c r="V1993" s="152"/>
      <c r="W1993" s="152"/>
      <c r="AN1993" s="18"/>
    </row>
    <row r="1994" spans="13:40" x14ac:dyDescent="0.3">
      <c r="M1994" s="17"/>
      <c r="N1994" s="18"/>
      <c r="O1994" s="18"/>
      <c r="P1994" s="152"/>
      <c r="Q1994" s="152"/>
      <c r="R1994" s="152"/>
      <c r="S1994" s="152"/>
      <c r="T1994" s="152"/>
      <c r="U1994" s="152"/>
      <c r="V1994" s="152"/>
      <c r="W1994" s="152"/>
      <c r="AN1994" s="18"/>
    </row>
    <row r="1995" spans="13:40" x14ac:dyDescent="0.3">
      <c r="M1995" s="17"/>
      <c r="N1995" s="18"/>
      <c r="O1995" s="18"/>
      <c r="P1995" s="152"/>
      <c r="Q1995" s="152"/>
      <c r="R1995" s="152"/>
      <c r="S1995" s="152"/>
      <c r="T1995" s="152"/>
      <c r="U1995" s="152"/>
      <c r="V1995" s="152"/>
      <c r="W1995" s="152"/>
      <c r="AN1995" s="18"/>
    </row>
    <row r="1996" spans="13:40" x14ac:dyDescent="0.3">
      <c r="M1996" s="17"/>
      <c r="N1996" s="18"/>
      <c r="O1996" s="18"/>
      <c r="P1996" s="152"/>
      <c r="Q1996" s="152"/>
      <c r="R1996" s="152"/>
      <c r="S1996" s="152"/>
      <c r="T1996" s="152"/>
      <c r="U1996" s="152"/>
      <c r="V1996" s="152"/>
      <c r="W1996" s="152"/>
      <c r="AN1996" s="18"/>
    </row>
    <row r="1997" spans="13:40" x14ac:dyDescent="0.3">
      <c r="M1997" s="17"/>
      <c r="N1997" s="18"/>
      <c r="O1997" s="18"/>
      <c r="P1997" s="152"/>
      <c r="Q1997" s="152"/>
      <c r="R1997" s="152"/>
      <c r="S1997" s="152"/>
      <c r="T1997" s="152"/>
      <c r="U1997" s="152"/>
      <c r="V1997" s="152"/>
      <c r="W1997" s="152"/>
      <c r="AN1997" s="18"/>
    </row>
    <row r="1998" spans="13:40" x14ac:dyDescent="0.3">
      <c r="M1998" s="17"/>
      <c r="N1998" s="18"/>
      <c r="O1998" s="18"/>
      <c r="P1998" s="152"/>
      <c r="Q1998" s="152"/>
      <c r="R1998" s="152"/>
      <c r="S1998" s="152"/>
      <c r="T1998" s="152"/>
      <c r="U1998" s="152"/>
      <c r="V1998" s="152"/>
      <c r="W1998" s="152"/>
      <c r="AN1998" s="18"/>
    </row>
    <row r="1999" spans="13:40" x14ac:dyDescent="0.3">
      <c r="M1999" s="17"/>
      <c r="N1999" s="18"/>
      <c r="O1999" s="18"/>
      <c r="P1999" s="152"/>
      <c r="Q1999" s="152"/>
      <c r="R1999" s="152"/>
      <c r="S1999" s="152"/>
      <c r="T1999" s="152"/>
      <c r="U1999" s="152"/>
      <c r="V1999" s="152"/>
      <c r="W1999" s="152"/>
      <c r="AN1999" s="18"/>
    </row>
    <row r="2000" spans="13:40" x14ac:dyDescent="0.3">
      <c r="M2000" s="17"/>
      <c r="N2000" s="18"/>
      <c r="O2000" s="18"/>
      <c r="P2000" s="152"/>
      <c r="Q2000" s="152"/>
      <c r="R2000" s="152"/>
      <c r="S2000" s="152"/>
      <c r="T2000" s="152"/>
      <c r="U2000" s="152"/>
      <c r="V2000" s="152"/>
      <c r="W2000" s="152"/>
      <c r="AN2000" s="18"/>
    </row>
    <row r="2001" spans="13:40" x14ac:dyDescent="0.3">
      <c r="M2001" s="17"/>
      <c r="N2001" s="18"/>
      <c r="O2001" s="18"/>
      <c r="P2001" s="152"/>
      <c r="Q2001" s="152"/>
      <c r="R2001" s="152"/>
      <c r="S2001" s="152"/>
      <c r="T2001" s="152"/>
      <c r="U2001" s="152"/>
      <c r="V2001" s="152"/>
      <c r="W2001" s="152"/>
      <c r="AN2001" s="18"/>
    </row>
    <row r="2002" spans="13:40" x14ac:dyDescent="0.3">
      <c r="M2002" s="17"/>
      <c r="N2002" s="18"/>
      <c r="O2002" s="18"/>
      <c r="P2002" s="152"/>
      <c r="Q2002" s="152"/>
      <c r="R2002" s="152"/>
      <c r="S2002" s="152"/>
      <c r="T2002" s="152"/>
      <c r="U2002" s="152"/>
      <c r="V2002" s="152"/>
      <c r="W2002" s="152"/>
      <c r="AN2002" s="18"/>
    </row>
    <row r="2003" spans="13:40" x14ac:dyDescent="0.3">
      <c r="M2003" s="17"/>
      <c r="N2003" s="18"/>
      <c r="O2003" s="18"/>
      <c r="P2003" s="152"/>
      <c r="Q2003" s="152"/>
      <c r="R2003" s="152"/>
      <c r="S2003" s="152"/>
      <c r="T2003" s="152"/>
      <c r="U2003" s="152"/>
      <c r="V2003" s="152"/>
      <c r="W2003" s="152"/>
      <c r="AN2003" s="18"/>
    </row>
    <row r="2004" spans="13:40" x14ac:dyDescent="0.3">
      <c r="M2004" s="17"/>
      <c r="N2004" s="18"/>
      <c r="O2004" s="18"/>
      <c r="P2004" s="152"/>
      <c r="Q2004" s="152"/>
      <c r="R2004" s="152"/>
      <c r="S2004" s="152"/>
      <c r="T2004" s="152"/>
      <c r="U2004" s="152"/>
      <c r="V2004" s="152"/>
      <c r="W2004" s="152"/>
      <c r="AN2004" s="18"/>
    </row>
    <row r="2005" spans="13:40" x14ac:dyDescent="0.3">
      <c r="M2005" s="17"/>
      <c r="N2005" s="18"/>
      <c r="O2005" s="18"/>
      <c r="P2005" s="152"/>
      <c r="Q2005" s="152"/>
      <c r="R2005" s="152"/>
      <c r="S2005" s="152"/>
      <c r="T2005" s="152"/>
      <c r="U2005" s="152"/>
      <c r="V2005" s="152"/>
      <c r="W2005" s="152"/>
      <c r="AN2005" s="18"/>
    </row>
    <row r="2006" spans="13:40" x14ac:dyDescent="0.3">
      <c r="M2006" s="17"/>
      <c r="N2006" s="18"/>
      <c r="O2006" s="18"/>
      <c r="P2006" s="152"/>
      <c r="Q2006" s="152"/>
      <c r="R2006" s="152"/>
      <c r="S2006" s="152"/>
      <c r="T2006" s="152"/>
      <c r="U2006" s="152"/>
      <c r="V2006" s="152"/>
      <c r="W2006" s="152"/>
      <c r="AN2006" s="18"/>
    </row>
    <row r="2007" spans="13:40" x14ac:dyDescent="0.3">
      <c r="M2007" s="17"/>
      <c r="N2007" s="18"/>
      <c r="O2007" s="18"/>
      <c r="P2007" s="152"/>
      <c r="Q2007" s="152"/>
      <c r="R2007" s="152"/>
      <c r="S2007" s="152"/>
      <c r="T2007" s="152"/>
      <c r="U2007" s="152"/>
      <c r="V2007" s="152"/>
      <c r="W2007" s="152"/>
      <c r="AN2007" s="18"/>
    </row>
    <row r="2008" spans="13:40" x14ac:dyDescent="0.3">
      <c r="M2008" s="17"/>
      <c r="N2008" s="18"/>
      <c r="O2008" s="18"/>
      <c r="P2008" s="152"/>
      <c r="Q2008" s="152"/>
      <c r="R2008" s="152"/>
      <c r="S2008" s="152"/>
      <c r="T2008" s="152"/>
      <c r="U2008" s="152"/>
      <c r="V2008" s="152"/>
      <c r="W2008" s="152"/>
      <c r="AN2008" s="18"/>
    </row>
    <row r="2009" spans="13:40" x14ac:dyDescent="0.3">
      <c r="M2009" s="17"/>
      <c r="N2009" s="18"/>
      <c r="O2009" s="18"/>
      <c r="P2009" s="152"/>
      <c r="Q2009" s="152"/>
      <c r="R2009" s="152"/>
      <c r="S2009" s="152"/>
      <c r="T2009" s="152"/>
      <c r="U2009" s="152"/>
      <c r="V2009" s="152"/>
      <c r="W2009" s="152"/>
      <c r="AN2009" s="18"/>
    </row>
    <row r="2010" spans="13:40" x14ac:dyDescent="0.3">
      <c r="M2010" s="17"/>
      <c r="N2010" s="18"/>
      <c r="O2010" s="18"/>
      <c r="P2010" s="152"/>
      <c r="Q2010" s="152"/>
      <c r="R2010" s="152"/>
      <c r="S2010" s="152"/>
      <c r="T2010" s="152"/>
      <c r="U2010" s="152"/>
      <c r="V2010" s="152"/>
      <c r="W2010" s="152"/>
      <c r="AN2010" s="18"/>
    </row>
    <row r="2011" spans="13:40" x14ac:dyDescent="0.3">
      <c r="M2011" s="17"/>
      <c r="N2011" s="18"/>
      <c r="O2011" s="18"/>
      <c r="P2011" s="152"/>
      <c r="Q2011" s="152"/>
      <c r="R2011" s="152"/>
      <c r="S2011" s="152"/>
      <c r="T2011" s="152"/>
      <c r="U2011" s="152"/>
      <c r="V2011" s="152"/>
      <c r="W2011" s="152"/>
      <c r="AN2011" s="18"/>
    </row>
    <row r="2012" spans="13:40" x14ac:dyDescent="0.3">
      <c r="M2012" s="17"/>
      <c r="N2012" s="18"/>
      <c r="O2012" s="18"/>
      <c r="P2012" s="152"/>
      <c r="Q2012" s="152"/>
      <c r="R2012" s="152"/>
      <c r="S2012" s="152"/>
      <c r="T2012" s="152"/>
      <c r="U2012" s="152"/>
      <c r="V2012" s="152"/>
      <c r="W2012" s="152"/>
      <c r="AN2012" s="18"/>
    </row>
    <row r="2013" spans="13:40" x14ac:dyDescent="0.3">
      <c r="M2013" s="17"/>
      <c r="N2013" s="18"/>
      <c r="O2013" s="18"/>
      <c r="P2013" s="152"/>
      <c r="Q2013" s="152"/>
      <c r="R2013" s="152"/>
      <c r="S2013" s="152"/>
      <c r="T2013" s="152"/>
      <c r="U2013" s="152"/>
      <c r="V2013" s="152"/>
      <c r="W2013" s="152"/>
      <c r="AN2013" s="18"/>
    </row>
    <row r="2014" spans="13:40" x14ac:dyDescent="0.3">
      <c r="M2014" s="17"/>
      <c r="N2014" s="18"/>
      <c r="O2014" s="18"/>
      <c r="P2014" s="152"/>
      <c r="Q2014" s="152"/>
      <c r="R2014" s="152"/>
      <c r="S2014" s="152"/>
      <c r="T2014" s="152"/>
      <c r="U2014" s="152"/>
      <c r="V2014" s="152"/>
      <c r="W2014" s="152"/>
      <c r="AN2014" s="18"/>
    </row>
    <row r="2015" spans="13:40" x14ac:dyDescent="0.3">
      <c r="M2015" s="17"/>
      <c r="N2015" s="18"/>
      <c r="O2015" s="18"/>
      <c r="P2015" s="152"/>
      <c r="Q2015" s="152"/>
      <c r="R2015" s="152"/>
      <c r="S2015" s="152"/>
      <c r="T2015" s="152"/>
      <c r="U2015" s="152"/>
      <c r="V2015" s="152"/>
      <c r="W2015" s="152"/>
      <c r="AN2015" s="18"/>
    </row>
    <row r="2016" spans="13:40" x14ac:dyDescent="0.3">
      <c r="M2016" s="17"/>
      <c r="N2016" s="18"/>
      <c r="O2016" s="18"/>
      <c r="P2016" s="152"/>
      <c r="Q2016" s="152"/>
      <c r="R2016" s="152"/>
      <c r="S2016" s="152"/>
      <c r="T2016" s="152"/>
      <c r="U2016" s="152"/>
      <c r="V2016" s="152"/>
      <c r="W2016" s="152"/>
      <c r="AN2016" s="18"/>
    </row>
    <row r="2017" spans="13:40" x14ac:dyDescent="0.3">
      <c r="M2017" s="17"/>
      <c r="N2017" s="18"/>
      <c r="O2017" s="18"/>
      <c r="P2017" s="152"/>
      <c r="Q2017" s="152"/>
      <c r="R2017" s="152"/>
      <c r="S2017" s="152"/>
      <c r="T2017" s="152"/>
      <c r="U2017" s="152"/>
      <c r="V2017" s="152"/>
      <c r="W2017" s="152"/>
      <c r="AN2017" s="18"/>
    </row>
    <row r="2018" spans="13:40" x14ac:dyDescent="0.3">
      <c r="M2018" s="17"/>
      <c r="N2018" s="18"/>
      <c r="O2018" s="18"/>
      <c r="P2018" s="152"/>
      <c r="Q2018" s="152"/>
      <c r="R2018" s="152"/>
      <c r="S2018" s="152"/>
      <c r="T2018" s="152"/>
      <c r="U2018" s="152"/>
      <c r="V2018" s="152"/>
      <c r="W2018" s="152"/>
      <c r="AN2018" s="18"/>
    </row>
    <row r="2019" spans="13:40" x14ac:dyDescent="0.3">
      <c r="M2019" s="17"/>
      <c r="N2019" s="18"/>
      <c r="O2019" s="18"/>
      <c r="P2019" s="152"/>
      <c r="Q2019" s="152"/>
      <c r="R2019" s="152"/>
      <c r="S2019" s="152"/>
      <c r="T2019" s="152"/>
      <c r="U2019" s="152"/>
      <c r="V2019" s="152"/>
      <c r="W2019" s="152"/>
      <c r="AN2019" s="18"/>
    </row>
    <row r="2020" spans="13:40" x14ac:dyDescent="0.3">
      <c r="M2020" s="17"/>
      <c r="N2020" s="18"/>
      <c r="O2020" s="18"/>
      <c r="P2020" s="152"/>
      <c r="Q2020" s="152"/>
      <c r="R2020" s="152"/>
      <c r="S2020" s="152"/>
      <c r="T2020" s="152"/>
      <c r="U2020" s="152"/>
      <c r="V2020" s="152"/>
      <c r="W2020" s="152"/>
      <c r="AN2020" s="18"/>
    </row>
    <row r="2021" spans="13:40" x14ac:dyDescent="0.3">
      <c r="M2021" s="17"/>
      <c r="N2021" s="18"/>
      <c r="O2021" s="18"/>
      <c r="P2021" s="152"/>
      <c r="Q2021" s="152"/>
      <c r="R2021" s="152"/>
      <c r="S2021" s="152"/>
      <c r="T2021" s="152"/>
      <c r="U2021" s="152"/>
      <c r="V2021" s="152"/>
      <c r="W2021" s="152"/>
      <c r="AN2021" s="18"/>
    </row>
    <row r="2022" spans="13:40" x14ac:dyDescent="0.3">
      <c r="M2022" s="17"/>
      <c r="N2022" s="18"/>
      <c r="O2022" s="18"/>
      <c r="P2022" s="152"/>
      <c r="Q2022" s="152"/>
      <c r="R2022" s="152"/>
      <c r="S2022" s="152"/>
      <c r="T2022" s="152"/>
      <c r="U2022" s="152"/>
      <c r="V2022" s="152"/>
      <c r="W2022" s="152"/>
      <c r="AN2022" s="18"/>
    </row>
    <row r="2023" spans="13:40" x14ac:dyDescent="0.3">
      <c r="M2023" s="17"/>
      <c r="N2023" s="18"/>
      <c r="O2023" s="18"/>
      <c r="P2023" s="152"/>
      <c r="Q2023" s="152"/>
      <c r="R2023" s="152"/>
      <c r="S2023" s="152"/>
      <c r="T2023" s="152"/>
      <c r="U2023" s="152"/>
      <c r="V2023" s="152"/>
      <c r="W2023" s="152"/>
      <c r="AN2023" s="18"/>
    </row>
    <row r="2024" spans="13:40" x14ac:dyDescent="0.3">
      <c r="M2024" s="17"/>
      <c r="N2024" s="18"/>
      <c r="O2024" s="18"/>
      <c r="P2024" s="152"/>
      <c r="Q2024" s="152"/>
      <c r="R2024" s="152"/>
      <c r="S2024" s="152"/>
      <c r="T2024" s="152"/>
      <c r="U2024" s="152"/>
      <c r="V2024" s="152"/>
      <c r="W2024" s="152"/>
      <c r="AN2024" s="18"/>
    </row>
    <row r="2025" spans="13:40" x14ac:dyDescent="0.3">
      <c r="M2025" s="17"/>
      <c r="N2025" s="18"/>
      <c r="O2025" s="18"/>
      <c r="P2025" s="152"/>
      <c r="Q2025" s="152"/>
      <c r="R2025" s="152"/>
      <c r="S2025" s="152"/>
      <c r="T2025" s="152"/>
      <c r="U2025" s="152"/>
      <c r="V2025" s="152"/>
      <c r="W2025" s="152"/>
      <c r="AN2025" s="18"/>
    </row>
    <row r="2026" spans="13:40" x14ac:dyDescent="0.3">
      <c r="M2026" s="17"/>
      <c r="N2026" s="18"/>
      <c r="O2026" s="18"/>
      <c r="P2026" s="152"/>
      <c r="Q2026" s="152"/>
      <c r="R2026" s="152"/>
      <c r="S2026" s="152"/>
      <c r="T2026" s="152"/>
      <c r="U2026" s="152"/>
      <c r="V2026" s="152"/>
      <c r="W2026" s="152"/>
      <c r="AN2026" s="18"/>
    </row>
    <row r="2027" spans="13:40" x14ac:dyDescent="0.3">
      <c r="M2027" s="17"/>
      <c r="N2027" s="18"/>
      <c r="O2027" s="18"/>
      <c r="P2027" s="152"/>
      <c r="Q2027" s="152"/>
      <c r="R2027" s="152"/>
      <c r="S2027" s="152"/>
      <c r="T2027" s="152"/>
      <c r="U2027" s="152"/>
      <c r="V2027" s="152"/>
      <c r="W2027" s="152"/>
      <c r="AN2027" s="18"/>
    </row>
    <row r="2028" spans="13:40" x14ac:dyDescent="0.3">
      <c r="M2028" s="17"/>
      <c r="N2028" s="18"/>
      <c r="O2028" s="18"/>
      <c r="P2028" s="152"/>
      <c r="Q2028" s="152"/>
      <c r="R2028" s="152"/>
      <c r="S2028" s="152"/>
      <c r="T2028" s="152"/>
      <c r="U2028" s="152"/>
      <c r="V2028" s="152"/>
      <c r="W2028" s="152"/>
      <c r="AN2028" s="18"/>
    </row>
    <row r="2029" spans="13:40" x14ac:dyDescent="0.3">
      <c r="M2029" s="17"/>
      <c r="N2029" s="18"/>
      <c r="O2029" s="18"/>
      <c r="P2029" s="152"/>
      <c r="Q2029" s="152"/>
      <c r="R2029" s="152"/>
      <c r="S2029" s="152"/>
      <c r="T2029" s="152"/>
      <c r="U2029" s="152"/>
      <c r="V2029" s="152"/>
      <c r="W2029" s="152"/>
      <c r="AN2029" s="18"/>
    </row>
    <row r="2030" spans="13:40" x14ac:dyDescent="0.3">
      <c r="M2030" s="17"/>
      <c r="N2030" s="18"/>
      <c r="O2030" s="18"/>
      <c r="P2030" s="152"/>
      <c r="Q2030" s="152"/>
      <c r="R2030" s="152"/>
      <c r="S2030" s="152"/>
      <c r="T2030" s="152"/>
      <c r="U2030" s="152"/>
      <c r="V2030" s="152"/>
      <c r="W2030" s="152"/>
      <c r="AN2030" s="18"/>
    </row>
    <row r="2031" spans="13:40" x14ac:dyDescent="0.3">
      <c r="M2031" s="17"/>
      <c r="N2031" s="18"/>
      <c r="O2031" s="18"/>
      <c r="P2031" s="152"/>
      <c r="Q2031" s="152"/>
      <c r="R2031" s="152"/>
      <c r="S2031" s="152"/>
      <c r="T2031" s="152"/>
      <c r="U2031" s="152"/>
      <c r="V2031" s="152"/>
      <c r="W2031" s="152"/>
      <c r="AN2031" s="18"/>
    </row>
    <row r="2032" spans="13:40" x14ac:dyDescent="0.3">
      <c r="M2032" s="17"/>
      <c r="N2032" s="18"/>
      <c r="O2032" s="18"/>
      <c r="P2032" s="152"/>
      <c r="Q2032" s="152"/>
      <c r="R2032" s="152"/>
      <c r="S2032" s="152"/>
      <c r="T2032" s="152"/>
      <c r="U2032" s="152"/>
      <c r="V2032" s="152"/>
      <c r="W2032" s="152"/>
      <c r="AN2032" s="18"/>
    </row>
    <row r="2033" spans="13:40" x14ac:dyDescent="0.3">
      <c r="M2033" s="17"/>
      <c r="N2033" s="18"/>
      <c r="O2033" s="18"/>
      <c r="P2033" s="152"/>
      <c r="Q2033" s="152"/>
      <c r="R2033" s="152"/>
      <c r="S2033" s="152"/>
      <c r="T2033" s="152"/>
      <c r="U2033" s="152"/>
      <c r="V2033" s="152"/>
      <c r="W2033" s="152"/>
      <c r="AN2033" s="18"/>
    </row>
    <row r="2034" spans="13:40" x14ac:dyDescent="0.3">
      <c r="M2034" s="17"/>
      <c r="N2034" s="18"/>
      <c r="O2034" s="18"/>
      <c r="P2034" s="152"/>
      <c r="Q2034" s="152"/>
      <c r="R2034" s="152"/>
      <c r="S2034" s="152"/>
      <c r="T2034" s="152"/>
      <c r="U2034" s="152"/>
      <c r="V2034" s="152"/>
      <c r="W2034" s="152"/>
      <c r="AN2034" s="18"/>
    </row>
    <row r="2035" spans="13:40" x14ac:dyDescent="0.3">
      <c r="M2035" s="17"/>
      <c r="N2035" s="18"/>
      <c r="O2035" s="18"/>
      <c r="P2035" s="152"/>
      <c r="Q2035" s="152"/>
      <c r="R2035" s="152"/>
      <c r="S2035" s="152"/>
      <c r="T2035" s="152"/>
      <c r="U2035" s="152"/>
      <c r="V2035" s="152"/>
      <c r="W2035" s="152"/>
      <c r="AN2035" s="18"/>
    </row>
    <row r="2036" spans="13:40" x14ac:dyDescent="0.3">
      <c r="M2036" s="17"/>
      <c r="N2036" s="18"/>
      <c r="O2036" s="18"/>
      <c r="P2036" s="152"/>
      <c r="Q2036" s="152"/>
      <c r="R2036" s="152"/>
      <c r="S2036" s="152"/>
      <c r="T2036" s="152"/>
      <c r="U2036" s="152"/>
      <c r="V2036" s="152"/>
      <c r="W2036" s="152"/>
      <c r="AN2036" s="18"/>
    </row>
    <row r="2037" spans="13:40" x14ac:dyDescent="0.3">
      <c r="M2037" s="17"/>
      <c r="N2037" s="18"/>
      <c r="O2037" s="18"/>
      <c r="P2037" s="152"/>
      <c r="Q2037" s="152"/>
      <c r="R2037" s="152"/>
      <c r="S2037" s="152"/>
      <c r="T2037" s="152"/>
      <c r="U2037" s="152"/>
      <c r="V2037" s="152"/>
      <c r="W2037" s="152"/>
      <c r="AN2037" s="18"/>
    </row>
    <row r="2038" spans="13:40" x14ac:dyDescent="0.3">
      <c r="M2038" s="17"/>
      <c r="N2038" s="18"/>
      <c r="O2038" s="18"/>
      <c r="P2038" s="152"/>
      <c r="Q2038" s="152"/>
      <c r="R2038" s="152"/>
      <c r="S2038" s="152"/>
      <c r="T2038" s="152"/>
      <c r="U2038" s="152"/>
      <c r="V2038" s="152"/>
      <c r="W2038" s="152"/>
      <c r="AN2038" s="18"/>
    </row>
    <row r="2039" spans="13:40" x14ac:dyDescent="0.3">
      <c r="M2039" s="17"/>
      <c r="N2039" s="18"/>
      <c r="O2039" s="18"/>
      <c r="P2039" s="152"/>
      <c r="Q2039" s="152"/>
      <c r="R2039" s="152"/>
      <c r="S2039" s="152"/>
      <c r="T2039" s="152"/>
      <c r="U2039" s="152"/>
      <c r="V2039" s="152"/>
      <c r="W2039" s="152"/>
      <c r="AN2039" s="18"/>
    </row>
    <row r="2040" spans="13:40" x14ac:dyDescent="0.3">
      <c r="M2040" s="17"/>
      <c r="N2040" s="18"/>
      <c r="O2040" s="18"/>
      <c r="P2040" s="152"/>
      <c r="Q2040" s="152"/>
      <c r="R2040" s="152"/>
      <c r="S2040" s="152"/>
      <c r="T2040" s="152"/>
      <c r="U2040" s="152"/>
      <c r="V2040" s="152"/>
      <c r="W2040" s="152"/>
      <c r="AN2040" s="18"/>
    </row>
    <row r="2041" spans="13:40" x14ac:dyDescent="0.3">
      <c r="M2041" s="17"/>
      <c r="N2041" s="18"/>
      <c r="O2041" s="18"/>
      <c r="P2041" s="152"/>
      <c r="Q2041" s="152"/>
      <c r="R2041" s="152"/>
      <c r="S2041" s="152"/>
      <c r="T2041" s="152"/>
      <c r="U2041" s="152"/>
      <c r="V2041" s="152"/>
      <c r="W2041" s="152"/>
      <c r="AN2041" s="18"/>
    </row>
    <row r="2042" spans="13:40" x14ac:dyDescent="0.3">
      <c r="M2042" s="17"/>
      <c r="N2042" s="18"/>
      <c r="O2042" s="18"/>
      <c r="P2042" s="152"/>
      <c r="Q2042" s="152"/>
      <c r="R2042" s="152"/>
      <c r="S2042" s="152"/>
      <c r="T2042" s="152"/>
      <c r="U2042" s="152"/>
      <c r="V2042" s="152"/>
      <c r="W2042" s="152"/>
      <c r="AN2042" s="18"/>
    </row>
    <row r="2043" spans="13:40" x14ac:dyDescent="0.3">
      <c r="M2043" s="17"/>
      <c r="N2043" s="18"/>
      <c r="O2043" s="18"/>
      <c r="P2043" s="152"/>
      <c r="Q2043" s="152"/>
      <c r="R2043" s="152"/>
      <c r="S2043" s="152"/>
      <c r="T2043" s="152"/>
      <c r="U2043" s="152"/>
      <c r="V2043" s="152"/>
      <c r="W2043" s="152"/>
      <c r="AN2043" s="18"/>
    </row>
    <row r="2044" spans="13:40" x14ac:dyDescent="0.3">
      <c r="M2044" s="17"/>
      <c r="N2044" s="18"/>
      <c r="O2044" s="18"/>
      <c r="P2044" s="152"/>
      <c r="Q2044" s="152"/>
      <c r="R2044" s="152"/>
      <c r="S2044" s="152"/>
      <c r="T2044" s="152"/>
      <c r="U2044" s="152"/>
      <c r="V2044" s="152"/>
      <c r="W2044" s="152"/>
      <c r="AN2044" s="18"/>
    </row>
    <row r="2045" spans="13:40" x14ac:dyDescent="0.3">
      <c r="M2045" s="17"/>
      <c r="N2045" s="18"/>
      <c r="O2045" s="18"/>
      <c r="P2045" s="152"/>
      <c r="Q2045" s="152"/>
      <c r="R2045" s="152"/>
      <c r="S2045" s="152"/>
      <c r="T2045" s="152"/>
      <c r="U2045" s="152"/>
      <c r="V2045" s="152"/>
      <c r="W2045" s="152"/>
      <c r="AN2045" s="18"/>
    </row>
    <row r="2046" spans="13:40" x14ac:dyDescent="0.3">
      <c r="M2046" s="17"/>
      <c r="N2046" s="18"/>
      <c r="O2046" s="18"/>
      <c r="P2046" s="152"/>
      <c r="Q2046" s="152"/>
      <c r="R2046" s="152"/>
      <c r="S2046" s="152"/>
      <c r="T2046" s="152"/>
      <c r="U2046" s="152"/>
      <c r="V2046" s="152"/>
      <c r="W2046" s="152"/>
      <c r="AN2046" s="18"/>
    </row>
    <row r="2047" spans="13:40" x14ac:dyDescent="0.3">
      <c r="M2047" s="17"/>
      <c r="N2047" s="18"/>
      <c r="O2047" s="18"/>
      <c r="P2047" s="152"/>
      <c r="Q2047" s="152"/>
      <c r="R2047" s="152"/>
      <c r="S2047" s="152"/>
      <c r="T2047" s="152"/>
      <c r="U2047" s="152"/>
      <c r="V2047" s="152"/>
      <c r="W2047" s="152"/>
      <c r="AN2047" s="18"/>
    </row>
    <row r="2048" spans="13:40" x14ac:dyDescent="0.3">
      <c r="M2048" s="17"/>
      <c r="N2048" s="18"/>
      <c r="O2048" s="18"/>
      <c r="P2048" s="152"/>
      <c r="Q2048" s="152"/>
      <c r="R2048" s="152"/>
      <c r="S2048" s="152"/>
      <c r="T2048" s="152"/>
      <c r="U2048" s="152"/>
      <c r="V2048" s="152"/>
      <c r="W2048" s="152"/>
      <c r="AN2048" s="18"/>
    </row>
    <row r="2049" spans="13:40" x14ac:dyDescent="0.3">
      <c r="M2049" s="17"/>
      <c r="N2049" s="18"/>
      <c r="O2049" s="18"/>
      <c r="P2049" s="152"/>
      <c r="Q2049" s="152"/>
      <c r="R2049" s="152"/>
      <c r="S2049" s="152"/>
      <c r="T2049" s="152"/>
      <c r="U2049" s="152"/>
      <c r="V2049" s="152"/>
      <c r="W2049" s="152"/>
      <c r="AN2049" s="18"/>
    </row>
    <row r="2050" spans="13:40" x14ac:dyDescent="0.3">
      <c r="M2050" s="17"/>
      <c r="N2050" s="18"/>
      <c r="O2050" s="18"/>
      <c r="P2050" s="152"/>
      <c r="Q2050" s="152"/>
      <c r="R2050" s="152"/>
      <c r="S2050" s="152"/>
      <c r="T2050" s="152"/>
      <c r="U2050" s="152"/>
      <c r="V2050" s="152"/>
      <c r="W2050" s="152"/>
      <c r="AN2050" s="18"/>
    </row>
    <row r="2051" spans="13:40" x14ac:dyDescent="0.3">
      <c r="M2051" s="17"/>
      <c r="N2051" s="18"/>
      <c r="O2051" s="18"/>
      <c r="P2051" s="152"/>
      <c r="Q2051" s="152"/>
      <c r="R2051" s="152"/>
      <c r="S2051" s="152"/>
      <c r="T2051" s="152"/>
      <c r="U2051" s="152"/>
      <c r="V2051" s="152"/>
      <c r="W2051" s="152"/>
      <c r="AN2051" s="18"/>
    </row>
    <row r="2052" spans="13:40" x14ac:dyDescent="0.3">
      <c r="M2052" s="17"/>
      <c r="N2052" s="18"/>
      <c r="O2052" s="18"/>
      <c r="P2052" s="152"/>
      <c r="Q2052" s="152"/>
      <c r="R2052" s="152"/>
      <c r="S2052" s="152"/>
      <c r="T2052" s="152"/>
      <c r="U2052" s="152"/>
      <c r="V2052" s="152"/>
      <c r="W2052" s="152"/>
      <c r="AN2052" s="18"/>
    </row>
    <row r="2053" spans="13:40" x14ac:dyDescent="0.3">
      <c r="M2053" s="17"/>
      <c r="N2053" s="18"/>
      <c r="O2053" s="18"/>
      <c r="P2053" s="152"/>
      <c r="Q2053" s="152"/>
      <c r="R2053" s="152"/>
      <c r="S2053" s="152"/>
      <c r="T2053" s="152"/>
      <c r="U2053" s="152"/>
      <c r="V2053" s="152"/>
      <c r="W2053" s="152"/>
      <c r="AN2053" s="18"/>
    </row>
    <row r="2054" spans="13:40" x14ac:dyDescent="0.3">
      <c r="M2054" s="17"/>
      <c r="N2054" s="18"/>
      <c r="O2054" s="18"/>
      <c r="P2054" s="152"/>
      <c r="Q2054" s="152"/>
      <c r="R2054" s="152"/>
      <c r="S2054" s="152"/>
      <c r="T2054" s="152"/>
      <c r="U2054" s="152"/>
      <c r="V2054" s="152"/>
      <c r="W2054" s="152"/>
      <c r="AN2054" s="18"/>
    </row>
    <row r="2055" spans="13:40" x14ac:dyDescent="0.3">
      <c r="M2055" s="17"/>
      <c r="N2055" s="18"/>
      <c r="O2055" s="18"/>
      <c r="P2055" s="152"/>
      <c r="Q2055" s="152"/>
      <c r="R2055" s="152"/>
      <c r="S2055" s="152"/>
      <c r="T2055" s="152"/>
      <c r="U2055" s="152"/>
      <c r="V2055" s="152"/>
      <c r="W2055" s="152"/>
      <c r="AN2055" s="18"/>
    </row>
    <row r="2056" spans="13:40" x14ac:dyDescent="0.3">
      <c r="M2056" s="17"/>
      <c r="N2056" s="18"/>
      <c r="O2056" s="18"/>
      <c r="P2056" s="152"/>
      <c r="Q2056" s="152"/>
      <c r="R2056" s="152"/>
      <c r="S2056" s="152"/>
      <c r="T2056" s="152"/>
      <c r="U2056" s="152"/>
      <c r="V2056" s="152"/>
      <c r="W2056" s="152"/>
      <c r="AN2056" s="18"/>
    </row>
    <row r="2057" spans="13:40" x14ac:dyDescent="0.3">
      <c r="M2057" s="17"/>
      <c r="N2057" s="18"/>
      <c r="O2057" s="18"/>
      <c r="P2057" s="152"/>
      <c r="Q2057" s="152"/>
      <c r="R2057" s="152"/>
      <c r="S2057" s="152"/>
      <c r="T2057" s="152"/>
      <c r="U2057" s="152"/>
      <c r="V2057" s="152"/>
      <c r="W2057" s="152"/>
      <c r="AN2057" s="18"/>
    </row>
    <row r="2058" spans="13:40" x14ac:dyDescent="0.3">
      <c r="M2058" s="17"/>
      <c r="N2058" s="18"/>
      <c r="O2058" s="18"/>
      <c r="P2058" s="152"/>
      <c r="Q2058" s="152"/>
      <c r="R2058" s="152"/>
      <c r="S2058" s="152"/>
      <c r="T2058" s="152"/>
      <c r="U2058" s="152"/>
      <c r="V2058" s="152"/>
      <c r="W2058" s="152"/>
      <c r="AN2058" s="18"/>
    </row>
    <row r="2059" spans="13:40" x14ac:dyDescent="0.3">
      <c r="M2059" s="17"/>
      <c r="N2059" s="18"/>
      <c r="O2059" s="18"/>
      <c r="P2059" s="152"/>
      <c r="Q2059" s="152"/>
      <c r="R2059" s="152"/>
      <c r="S2059" s="152"/>
      <c r="T2059" s="152"/>
      <c r="U2059" s="152"/>
      <c r="V2059" s="152"/>
      <c r="W2059" s="152"/>
      <c r="AN2059" s="18"/>
    </row>
    <row r="2060" spans="13:40" x14ac:dyDescent="0.3">
      <c r="M2060" s="17"/>
      <c r="N2060" s="18"/>
      <c r="O2060" s="18"/>
      <c r="P2060" s="152"/>
      <c r="Q2060" s="152"/>
      <c r="R2060" s="152"/>
      <c r="S2060" s="152"/>
      <c r="T2060" s="152"/>
      <c r="U2060" s="152"/>
      <c r="V2060" s="152"/>
      <c r="W2060" s="152"/>
      <c r="AN2060" s="18"/>
    </row>
    <row r="2061" spans="13:40" x14ac:dyDescent="0.3">
      <c r="M2061" s="17"/>
      <c r="N2061" s="18"/>
      <c r="O2061" s="18"/>
      <c r="P2061" s="152"/>
      <c r="Q2061" s="152"/>
      <c r="R2061" s="152"/>
      <c r="S2061" s="152"/>
      <c r="T2061" s="152"/>
      <c r="U2061" s="152"/>
      <c r="V2061" s="152"/>
      <c r="W2061" s="152"/>
      <c r="AN2061" s="18"/>
    </row>
    <row r="2062" spans="13:40" x14ac:dyDescent="0.3">
      <c r="M2062" s="17"/>
      <c r="N2062" s="18"/>
      <c r="O2062" s="18"/>
      <c r="P2062" s="152"/>
      <c r="Q2062" s="152"/>
      <c r="R2062" s="152"/>
      <c r="S2062" s="152"/>
      <c r="T2062" s="152"/>
      <c r="U2062" s="152"/>
      <c r="V2062" s="152"/>
      <c r="W2062" s="152"/>
      <c r="AN2062" s="18"/>
    </row>
    <row r="2063" spans="13:40" x14ac:dyDescent="0.3">
      <c r="M2063" s="17"/>
      <c r="N2063" s="18"/>
      <c r="O2063" s="18"/>
      <c r="P2063" s="152"/>
      <c r="Q2063" s="152"/>
      <c r="R2063" s="152"/>
      <c r="S2063" s="152"/>
      <c r="T2063" s="152"/>
      <c r="U2063" s="152"/>
      <c r="V2063" s="152"/>
      <c r="W2063" s="152"/>
      <c r="AN2063" s="18"/>
    </row>
    <row r="2064" spans="13:40" x14ac:dyDescent="0.3">
      <c r="M2064" s="17"/>
      <c r="N2064" s="18"/>
      <c r="O2064" s="18"/>
      <c r="P2064" s="152"/>
      <c r="Q2064" s="152"/>
      <c r="R2064" s="152"/>
      <c r="S2064" s="152"/>
      <c r="T2064" s="152"/>
      <c r="U2064" s="152"/>
      <c r="V2064" s="152"/>
      <c r="W2064" s="152"/>
      <c r="AN2064" s="18"/>
    </row>
    <row r="2065" spans="13:40" x14ac:dyDescent="0.3">
      <c r="M2065" s="17"/>
      <c r="N2065" s="18"/>
      <c r="O2065" s="18"/>
      <c r="P2065" s="152"/>
      <c r="Q2065" s="152"/>
      <c r="R2065" s="152"/>
      <c r="S2065" s="152"/>
      <c r="T2065" s="152"/>
      <c r="U2065" s="152"/>
      <c r="V2065" s="152"/>
      <c r="W2065" s="152"/>
      <c r="AN2065" s="18"/>
    </row>
    <row r="2066" spans="13:40" x14ac:dyDescent="0.3">
      <c r="M2066" s="17"/>
      <c r="N2066" s="18"/>
      <c r="O2066" s="18"/>
      <c r="P2066" s="152"/>
      <c r="Q2066" s="152"/>
      <c r="R2066" s="152"/>
      <c r="S2066" s="152"/>
      <c r="T2066" s="152"/>
      <c r="U2066" s="152"/>
      <c r="V2066" s="152"/>
      <c r="W2066" s="152"/>
      <c r="AN2066" s="18"/>
    </row>
    <row r="2067" spans="13:40" x14ac:dyDescent="0.3">
      <c r="M2067" s="17"/>
      <c r="N2067" s="18"/>
      <c r="O2067" s="18"/>
      <c r="P2067" s="152"/>
      <c r="Q2067" s="152"/>
      <c r="R2067" s="152"/>
      <c r="S2067" s="152"/>
      <c r="T2067" s="152"/>
      <c r="U2067" s="152"/>
      <c r="V2067" s="152"/>
      <c r="W2067" s="152"/>
      <c r="AN2067" s="18"/>
    </row>
    <row r="2068" spans="13:40" x14ac:dyDescent="0.3">
      <c r="M2068" s="17"/>
      <c r="N2068" s="18"/>
      <c r="O2068" s="18"/>
      <c r="P2068" s="152"/>
      <c r="Q2068" s="152"/>
      <c r="R2068" s="152"/>
      <c r="S2068" s="152"/>
      <c r="T2068" s="152"/>
      <c r="U2068" s="152"/>
      <c r="V2068" s="152"/>
      <c r="W2068" s="152"/>
      <c r="AN2068" s="18"/>
    </row>
    <row r="2069" spans="13:40" x14ac:dyDescent="0.3">
      <c r="M2069" s="17"/>
      <c r="N2069" s="18"/>
      <c r="O2069" s="18"/>
      <c r="P2069" s="152"/>
      <c r="Q2069" s="152"/>
      <c r="R2069" s="152"/>
      <c r="S2069" s="152"/>
      <c r="T2069" s="152"/>
      <c r="U2069" s="152"/>
      <c r="V2069" s="152"/>
      <c r="W2069" s="152"/>
      <c r="AN2069" s="18"/>
    </row>
    <row r="2070" spans="13:40" x14ac:dyDescent="0.3">
      <c r="M2070" s="17"/>
      <c r="N2070" s="18"/>
      <c r="O2070" s="18"/>
      <c r="P2070" s="152"/>
      <c r="Q2070" s="152"/>
      <c r="R2070" s="152"/>
      <c r="S2070" s="152"/>
      <c r="T2070" s="152"/>
      <c r="U2070" s="152"/>
      <c r="V2070" s="152"/>
      <c r="W2070" s="152"/>
      <c r="AN2070" s="18"/>
    </row>
    <row r="2071" spans="13:40" x14ac:dyDescent="0.3">
      <c r="M2071" s="17"/>
      <c r="N2071" s="18"/>
      <c r="O2071" s="18"/>
      <c r="P2071" s="152"/>
      <c r="Q2071" s="152"/>
      <c r="R2071" s="152"/>
      <c r="S2071" s="152"/>
      <c r="T2071" s="152"/>
      <c r="U2071" s="152"/>
      <c r="V2071" s="152"/>
      <c r="W2071" s="152"/>
      <c r="AN2071" s="18"/>
    </row>
    <row r="2072" spans="13:40" x14ac:dyDescent="0.3">
      <c r="M2072" s="17"/>
      <c r="N2072" s="18"/>
      <c r="O2072" s="18"/>
      <c r="P2072" s="152"/>
      <c r="Q2072" s="152"/>
      <c r="R2072" s="152"/>
      <c r="S2072" s="152"/>
      <c r="T2072" s="152"/>
      <c r="U2072" s="152"/>
      <c r="V2072" s="152"/>
      <c r="W2072" s="152"/>
      <c r="AN2072" s="18"/>
    </row>
    <row r="2073" spans="13:40" x14ac:dyDescent="0.3">
      <c r="M2073" s="17"/>
      <c r="N2073" s="18"/>
      <c r="O2073" s="18"/>
      <c r="P2073" s="152"/>
      <c r="Q2073" s="152"/>
      <c r="R2073" s="152"/>
      <c r="S2073" s="152"/>
      <c r="T2073" s="152"/>
      <c r="U2073" s="152"/>
      <c r="V2073" s="152"/>
      <c r="W2073" s="152"/>
      <c r="AN2073" s="18"/>
    </row>
    <row r="2074" spans="13:40" x14ac:dyDescent="0.3">
      <c r="M2074" s="17"/>
      <c r="N2074" s="18"/>
      <c r="O2074" s="18"/>
      <c r="P2074" s="152"/>
      <c r="Q2074" s="152"/>
      <c r="R2074" s="152"/>
      <c r="S2074" s="152"/>
      <c r="T2074" s="152"/>
      <c r="U2074" s="152"/>
      <c r="V2074" s="152"/>
      <c r="W2074" s="152"/>
      <c r="AN2074" s="18"/>
    </row>
    <row r="2075" spans="13:40" x14ac:dyDescent="0.3">
      <c r="M2075" s="17"/>
      <c r="N2075" s="18"/>
      <c r="O2075" s="18"/>
      <c r="P2075" s="152"/>
      <c r="Q2075" s="152"/>
      <c r="R2075" s="152"/>
      <c r="S2075" s="152"/>
      <c r="T2075" s="152"/>
      <c r="U2075" s="152"/>
      <c r="V2075" s="152"/>
      <c r="W2075" s="152"/>
      <c r="AN2075" s="18"/>
    </row>
    <row r="2076" spans="13:40" x14ac:dyDescent="0.3">
      <c r="M2076" s="17"/>
      <c r="N2076" s="18"/>
      <c r="O2076" s="18"/>
      <c r="P2076" s="152"/>
      <c r="Q2076" s="152"/>
      <c r="R2076" s="152"/>
      <c r="S2076" s="152"/>
      <c r="T2076" s="152"/>
      <c r="U2076" s="152"/>
      <c r="V2076" s="152"/>
      <c r="W2076" s="152"/>
      <c r="AN2076" s="18"/>
    </row>
    <row r="2077" spans="13:40" x14ac:dyDescent="0.3">
      <c r="M2077" s="17"/>
      <c r="N2077" s="18"/>
      <c r="O2077" s="18"/>
      <c r="P2077" s="152"/>
      <c r="Q2077" s="152"/>
      <c r="R2077" s="152"/>
      <c r="S2077" s="152"/>
      <c r="T2077" s="152"/>
      <c r="U2077" s="152"/>
      <c r="V2077" s="152"/>
      <c r="W2077" s="152"/>
      <c r="AN2077" s="18"/>
    </row>
    <row r="2078" spans="13:40" x14ac:dyDescent="0.3">
      <c r="M2078" s="17"/>
      <c r="N2078" s="18"/>
      <c r="O2078" s="18"/>
      <c r="P2078" s="152"/>
      <c r="Q2078" s="152"/>
      <c r="R2078" s="152"/>
      <c r="S2078" s="152"/>
      <c r="T2078" s="152"/>
      <c r="U2078" s="152"/>
      <c r="V2078" s="152"/>
      <c r="W2078" s="152"/>
      <c r="AN2078" s="18"/>
    </row>
    <row r="2079" spans="13:40" x14ac:dyDescent="0.3">
      <c r="M2079" s="17"/>
      <c r="N2079" s="18"/>
      <c r="O2079" s="18"/>
      <c r="P2079" s="152"/>
      <c r="Q2079" s="152"/>
      <c r="R2079" s="152"/>
      <c r="S2079" s="152"/>
      <c r="T2079" s="152"/>
      <c r="U2079" s="152"/>
      <c r="V2079" s="152"/>
      <c r="W2079" s="152"/>
      <c r="AN2079" s="18"/>
    </row>
    <row r="2080" spans="13:40" x14ac:dyDescent="0.3">
      <c r="M2080" s="17"/>
      <c r="N2080" s="18"/>
      <c r="O2080" s="18"/>
      <c r="P2080" s="152"/>
      <c r="Q2080" s="152"/>
      <c r="R2080" s="152"/>
      <c r="S2080" s="152"/>
      <c r="T2080" s="152"/>
      <c r="U2080" s="152"/>
      <c r="V2080" s="152"/>
      <c r="W2080" s="152"/>
      <c r="AN2080" s="18"/>
    </row>
    <row r="2081" spans="13:40" x14ac:dyDescent="0.3">
      <c r="M2081" s="17"/>
      <c r="N2081" s="18"/>
      <c r="O2081" s="18"/>
      <c r="P2081" s="152"/>
      <c r="Q2081" s="152"/>
      <c r="R2081" s="152"/>
      <c r="S2081" s="152"/>
      <c r="T2081" s="152"/>
      <c r="U2081" s="152"/>
      <c r="V2081" s="152"/>
      <c r="W2081" s="152"/>
      <c r="AN2081" s="18"/>
    </row>
    <row r="2082" spans="13:40" x14ac:dyDescent="0.3">
      <c r="M2082" s="17"/>
      <c r="N2082" s="18"/>
      <c r="O2082" s="18"/>
      <c r="P2082" s="152"/>
      <c r="Q2082" s="152"/>
      <c r="R2082" s="152"/>
      <c r="S2082" s="152"/>
      <c r="T2082" s="152"/>
      <c r="U2082" s="152"/>
      <c r="V2082" s="152"/>
      <c r="W2082" s="152"/>
      <c r="AN2082" s="18"/>
    </row>
    <row r="2083" spans="13:40" x14ac:dyDescent="0.3">
      <c r="M2083" s="17"/>
      <c r="N2083" s="18"/>
      <c r="O2083" s="18"/>
      <c r="P2083" s="152"/>
      <c r="Q2083" s="152"/>
      <c r="R2083" s="152"/>
      <c r="S2083" s="152"/>
      <c r="T2083" s="152"/>
      <c r="U2083" s="152"/>
      <c r="V2083" s="152"/>
      <c r="W2083" s="152"/>
      <c r="AN2083" s="18"/>
    </row>
    <row r="2084" spans="13:40" x14ac:dyDescent="0.3">
      <c r="M2084" s="17"/>
      <c r="N2084" s="18"/>
      <c r="O2084" s="18"/>
      <c r="P2084" s="152"/>
      <c r="Q2084" s="152"/>
      <c r="R2084" s="152"/>
      <c r="S2084" s="152">
        <f>SUBTOTAL(9,S107:S2083)</f>
        <v>0</v>
      </c>
      <c r="T2084" s="152"/>
      <c r="U2084" s="152"/>
      <c r="V2084" s="152"/>
      <c r="W2084" s="152"/>
      <c r="AN2084" s="18"/>
    </row>
    <row r="2085" spans="13:40" x14ac:dyDescent="0.3">
      <c r="M2085" s="17"/>
      <c r="N2085" s="18"/>
      <c r="O2085" s="18"/>
      <c r="P2085" s="152"/>
      <c r="Q2085" s="152"/>
      <c r="R2085" s="152"/>
      <c r="S2085" s="152"/>
      <c r="T2085" s="152"/>
      <c r="U2085" s="152"/>
      <c r="V2085" s="152"/>
      <c r="W2085" s="152"/>
      <c r="AN2085" s="18"/>
    </row>
    <row r="2086" spans="13:40" x14ac:dyDescent="0.3">
      <c r="M2086" s="17"/>
      <c r="N2086" s="18"/>
      <c r="O2086" s="18"/>
      <c r="P2086" s="152"/>
      <c r="Q2086" s="152"/>
      <c r="R2086" s="152"/>
      <c r="S2086" s="152"/>
      <c r="T2086" s="152"/>
      <c r="U2086" s="152"/>
      <c r="V2086" s="152"/>
      <c r="W2086" s="152"/>
      <c r="AN2086" s="18"/>
    </row>
    <row r="2087" spans="13:40" x14ac:dyDescent="0.3">
      <c r="M2087" s="17"/>
      <c r="N2087" s="18"/>
      <c r="O2087" s="18"/>
      <c r="P2087" s="152"/>
      <c r="Q2087" s="152"/>
      <c r="R2087" s="152"/>
      <c r="S2087" s="152"/>
      <c r="T2087" s="152"/>
      <c r="U2087" s="152"/>
      <c r="V2087" s="152"/>
      <c r="W2087" s="152"/>
      <c r="AN2087" s="18"/>
    </row>
    <row r="2088" spans="13:40" x14ac:dyDescent="0.3">
      <c r="M2088" s="17"/>
      <c r="N2088" s="18"/>
      <c r="O2088" s="18"/>
      <c r="P2088" s="152"/>
      <c r="Q2088" s="152"/>
      <c r="R2088" s="152"/>
      <c r="S2088" s="152"/>
      <c r="T2088" s="152"/>
      <c r="U2088" s="152"/>
      <c r="V2088" s="152"/>
      <c r="W2088" s="152"/>
      <c r="AN2088" s="18"/>
    </row>
    <row r="2089" spans="13:40" x14ac:dyDescent="0.3">
      <c r="M2089" s="17"/>
      <c r="N2089" s="18"/>
      <c r="O2089" s="18"/>
      <c r="P2089" s="152"/>
      <c r="Q2089" s="152"/>
      <c r="R2089" s="152"/>
      <c r="S2089" s="152"/>
      <c r="T2089" s="152"/>
      <c r="U2089" s="152"/>
      <c r="V2089" s="152"/>
      <c r="W2089" s="152"/>
      <c r="AN2089" s="18"/>
    </row>
    <row r="2090" spans="13:40" x14ac:dyDescent="0.3">
      <c r="M2090" s="17"/>
      <c r="N2090" s="18"/>
      <c r="O2090" s="18"/>
      <c r="P2090" s="152"/>
      <c r="Q2090" s="152"/>
      <c r="R2090" s="152"/>
      <c r="S2090" s="152"/>
      <c r="T2090" s="152"/>
      <c r="U2090" s="152"/>
      <c r="V2090" s="152"/>
      <c r="W2090" s="152"/>
      <c r="AN2090" s="18"/>
    </row>
    <row r="2091" spans="13:40" x14ac:dyDescent="0.3">
      <c r="M2091" s="17"/>
      <c r="N2091" s="18"/>
      <c r="O2091" s="18"/>
      <c r="P2091" s="152"/>
      <c r="Q2091" s="152"/>
      <c r="R2091" s="152"/>
      <c r="S2091" s="152"/>
      <c r="T2091" s="152"/>
      <c r="U2091" s="152"/>
      <c r="V2091" s="152"/>
      <c r="W2091" s="152"/>
      <c r="AN2091" s="18"/>
    </row>
    <row r="2092" spans="13:40" x14ac:dyDescent="0.3">
      <c r="M2092" s="17"/>
      <c r="N2092" s="18"/>
      <c r="O2092" s="18"/>
      <c r="P2092" s="152"/>
      <c r="Q2092" s="152"/>
      <c r="R2092" s="152"/>
      <c r="S2092" s="152"/>
      <c r="T2092" s="152"/>
      <c r="U2092" s="152"/>
      <c r="V2092" s="152"/>
      <c r="W2092" s="152"/>
      <c r="AN2092" s="18"/>
    </row>
    <row r="2093" spans="13:40" x14ac:dyDescent="0.3">
      <c r="M2093" s="17"/>
      <c r="N2093" s="18"/>
      <c r="O2093" s="18"/>
      <c r="P2093" s="152"/>
      <c r="Q2093" s="152"/>
      <c r="R2093" s="152"/>
      <c r="S2093" s="152"/>
      <c r="T2093" s="152"/>
      <c r="U2093" s="152"/>
      <c r="V2093" s="152"/>
      <c r="W2093" s="152"/>
      <c r="AN2093" s="18"/>
    </row>
    <row r="2094" spans="13:40" x14ac:dyDescent="0.3">
      <c r="M2094" s="17"/>
      <c r="N2094" s="18"/>
      <c r="O2094" s="18"/>
      <c r="P2094" s="152"/>
      <c r="Q2094" s="152"/>
      <c r="R2094" s="152"/>
      <c r="S2094" s="152"/>
      <c r="T2094" s="152"/>
      <c r="U2094" s="152"/>
      <c r="V2094" s="152"/>
      <c r="W2094" s="152"/>
      <c r="AN2094" s="18"/>
    </row>
    <row r="2095" spans="13:40" x14ac:dyDescent="0.3">
      <c r="M2095" s="17"/>
      <c r="N2095" s="18"/>
      <c r="O2095" s="18"/>
      <c r="P2095" s="152"/>
      <c r="Q2095" s="152"/>
      <c r="R2095" s="152"/>
      <c r="S2095" s="152"/>
      <c r="T2095" s="152"/>
      <c r="U2095" s="152"/>
      <c r="V2095" s="152"/>
      <c r="W2095" s="152"/>
      <c r="AN2095" s="18"/>
    </row>
    <row r="2096" spans="13:40" x14ac:dyDescent="0.3">
      <c r="M2096" s="17"/>
      <c r="N2096" s="18"/>
      <c r="O2096" s="18"/>
      <c r="P2096" s="152"/>
      <c r="Q2096" s="152"/>
      <c r="R2096" s="152"/>
      <c r="S2096" s="152"/>
      <c r="T2096" s="152"/>
      <c r="U2096" s="152"/>
      <c r="V2096" s="152"/>
      <c r="W2096" s="152"/>
      <c r="AN2096" s="18"/>
    </row>
    <row r="2097" spans="13:40" x14ac:dyDescent="0.3">
      <c r="M2097" s="17"/>
      <c r="N2097" s="18"/>
      <c r="O2097" s="18"/>
      <c r="P2097" s="152"/>
      <c r="Q2097" s="152"/>
      <c r="R2097" s="152"/>
      <c r="S2097" s="152"/>
      <c r="T2097" s="152"/>
      <c r="U2097" s="152"/>
      <c r="V2097" s="152"/>
      <c r="W2097" s="152"/>
      <c r="AN2097" s="18"/>
    </row>
    <row r="2098" spans="13:40" x14ac:dyDescent="0.3">
      <c r="M2098" s="17"/>
      <c r="N2098" s="18"/>
      <c r="O2098" s="18"/>
      <c r="P2098" s="152"/>
      <c r="Q2098" s="152"/>
      <c r="R2098" s="152"/>
      <c r="S2098" s="152"/>
      <c r="T2098" s="152"/>
      <c r="U2098" s="152"/>
      <c r="V2098" s="152"/>
      <c r="W2098" s="152"/>
      <c r="AN2098" s="18"/>
    </row>
    <row r="2099" spans="13:40" x14ac:dyDescent="0.3">
      <c r="M2099" s="17"/>
      <c r="N2099" s="18"/>
      <c r="O2099" s="18"/>
      <c r="P2099" s="152"/>
      <c r="Q2099" s="152"/>
      <c r="R2099" s="152"/>
      <c r="S2099" s="152"/>
      <c r="T2099" s="152"/>
      <c r="U2099" s="152"/>
      <c r="V2099" s="152"/>
      <c r="W2099" s="152"/>
      <c r="AN2099" s="18"/>
    </row>
    <row r="2100" spans="13:40" x14ac:dyDescent="0.3">
      <c r="M2100" s="17"/>
      <c r="N2100" s="18"/>
      <c r="O2100" s="18"/>
      <c r="P2100" s="152"/>
      <c r="Q2100" s="152"/>
      <c r="R2100" s="152"/>
      <c r="S2100" s="152"/>
      <c r="T2100" s="152"/>
      <c r="U2100" s="152"/>
      <c r="V2100" s="152"/>
      <c r="W2100" s="152"/>
      <c r="AN2100" s="18"/>
    </row>
    <row r="2101" spans="13:40" x14ac:dyDescent="0.3">
      <c r="M2101" s="17"/>
      <c r="N2101" s="18"/>
      <c r="O2101" s="18"/>
      <c r="P2101" s="152"/>
      <c r="Q2101" s="152"/>
      <c r="R2101" s="152"/>
      <c r="S2101" s="152"/>
      <c r="T2101" s="152"/>
      <c r="U2101" s="152"/>
      <c r="V2101" s="152"/>
      <c r="W2101" s="152"/>
      <c r="AN2101" s="18"/>
    </row>
    <row r="2102" spans="13:40" x14ac:dyDescent="0.3">
      <c r="M2102" s="17"/>
      <c r="N2102" s="18"/>
      <c r="O2102" s="18"/>
      <c r="P2102" s="152"/>
      <c r="Q2102" s="152"/>
      <c r="R2102" s="152"/>
      <c r="S2102" s="152"/>
      <c r="T2102" s="152"/>
      <c r="U2102" s="152"/>
      <c r="V2102" s="152"/>
      <c r="W2102" s="152"/>
      <c r="AN2102" s="18"/>
    </row>
    <row r="2103" spans="13:40" x14ac:dyDescent="0.3">
      <c r="M2103" s="17"/>
      <c r="N2103" s="18"/>
      <c r="O2103" s="18"/>
      <c r="P2103" s="152"/>
      <c r="Q2103" s="152"/>
      <c r="R2103" s="152"/>
      <c r="S2103" s="152"/>
      <c r="T2103" s="152"/>
      <c r="U2103" s="152"/>
      <c r="V2103" s="152"/>
      <c r="W2103" s="152"/>
      <c r="AN2103" s="18"/>
    </row>
    <row r="2104" spans="13:40" x14ac:dyDescent="0.3">
      <c r="M2104" s="17"/>
      <c r="N2104" s="18"/>
      <c r="O2104" s="18"/>
      <c r="P2104" s="152"/>
      <c r="Q2104" s="152"/>
      <c r="R2104" s="152"/>
      <c r="S2104" s="152"/>
      <c r="T2104" s="152"/>
      <c r="U2104" s="152"/>
      <c r="V2104" s="152"/>
      <c r="W2104" s="152"/>
      <c r="AN2104" s="18"/>
    </row>
    <row r="2105" spans="13:40" x14ac:dyDescent="0.3">
      <c r="M2105" s="17"/>
      <c r="N2105" s="18"/>
      <c r="O2105" s="18"/>
      <c r="P2105" s="152"/>
      <c r="Q2105" s="152"/>
      <c r="R2105" s="152"/>
      <c r="S2105" s="152"/>
      <c r="T2105" s="152"/>
      <c r="U2105" s="152"/>
      <c r="V2105" s="152"/>
      <c r="W2105" s="152"/>
      <c r="AN2105" s="18"/>
    </row>
    <row r="2106" spans="13:40" x14ac:dyDescent="0.3">
      <c r="M2106" s="17"/>
      <c r="N2106" s="18"/>
      <c r="O2106" s="18"/>
      <c r="P2106" s="152"/>
      <c r="Q2106" s="152"/>
      <c r="R2106" s="152"/>
      <c r="S2106" s="152"/>
      <c r="T2106" s="152"/>
      <c r="U2106" s="152"/>
      <c r="V2106" s="152"/>
      <c r="W2106" s="152"/>
      <c r="AN2106" s="18"/>
    </row>
    <row r="2107" spans="13:40" x14ac:dyDescent="0.3">
      <c r="M2107" s="17"/>
      <c r="N2107" s="18"/>
      <c r="O2107" s="18"/>
      <c r="P2107" s="152"/>
      <c r="Q2107" s="152"/>
      <c r="R2107" s="152"/>
      <c r="S2107" s="152"/>
      <c r="T2107" s="152"/>
      <c r="U2107" s="152"/>
      <c r="V2107" s="152"/>
      <c r="W2107" s="152"/>
      <c r="AN2107" s="18"/>
    </row>
    <row r="2108" spans="13:40" x14ac:dyDescent="0.3">
      <c r="M2108" s="17"/>
      <c r="N2108" s="18"/>
      <c r="O2108" s="18"/>
      <c r="P2108" s="152"/>
      <c r="Q2108" s="152"/>
      <c r="R2108" s="152"/>
      <c r="S2108" s="152"/>
      <c r="T2108" s="152"/>
      <c r="U2108" s="152"/>
      <c r="V2108" s="152"/>
      <c r="W2108" s="152"/>
      <c r="AN2108" s="18"/>
    </row>
    <row r="2109" spans="13:40" x14ac:dyDescent="0.3">
      <c r="M2109" s="17"/>
      <c r="N2109" s="18"/>
      <c r="O2109" s="18"/>
      <c r="P2109" s="152"/>
      <c r="Q2109" s="152"/>
      <c r="R2109" s="152"/>
      <c r="S2109" s="152"/>
      <c r="T2109" s="152"/>
      <c r="U2109" s="152"/>
      <c r="V2109" s="152"/>
      <c r="W2109" s="152"/>
      <c r="AN2109" s="18"/>
    </row>
    <row r="2110" spans="13:40" x14ac:dyDescent="0.3">
      <c r="M2110" s="17"/>
      <c r="N2110" s="18"/>
      <c r="O2110" s="18"/>
      <c r="P2110" s="152"/>
      <c r="Q2110" s="152"/>
      <c r="R2110" s="152"/>
      <c r="S2110" s="152"/>
      <c r="T2110" s="152"/>
      <c r="U2110" s="152"/>
      <c r="V2110" s="152"/>
      <c r="W2110" s="152"/>
      <c r="AN2110" s="18"/>
    </row>
    <row r="2111" spans="13:40" x14ac:dyDescent="0.3">
      <c r="M2111" s="17"/>
      <c r="N2111" s="18"/>
      <c r="O2111" s="18"/>
      <c r="P2111" s="152"/>
      <c r="Q2111" s="152"/>
      <c r="R2111" s="152"/>
      <c r="S2111" s="152"/>
      <c r="T2111" s="152"/>
      <c r="U2111" s="152"/>
      <c r="V2111" s="152"/>
      <c r="W2111" s="152"/>
      <c r="AN2111" s="18"/>
    </row>
    <row r="2112" spans="13:40" x14ac:dyDescent="0.3">
      <c r="M2112" s="17"/>
      <c r="N2112" s="18"/>
      <c r="O2112" s="18"/>
      <c r="P2112" s="152"/>
      <c r="Q2112" s="152"/>
      <c r="R2112" s="152"/>
      <c r="S2112" s="152"/>
      <c r="T2112" s="152"/>
      <c r="U2112" s="152"/>
      <c r="V2112" s="152"/>
      <c r="W2112" s="152"/>
      <c r="AN2112" s="18"/>
    </row>
    <row r="2113" spans="13:40" x14ac:dyDescent="0.3">
      <c r="M2113" s="17"/>
      <c r="N2113" s="18"/>
      <c r="O2113" s="18"/>
      <c r="P2113" s="152"/>
      <c r="Q2113" s="152"/>
      <c r="R2113" s="152"/>
      <c r="S2113" s="152"/>
      <c r="T2113" s="152"/>
      <c r="U2113" s="152"/>
      <c r="V2113" s="152"/>
      <c r="W2113" s="152"/>
      <c r="AN2113" s="18"/>
    </row>
    <row r="2114" spans="13:40" x14ac:dyDescent="0.3">
      <c r="M2114" s="17"/>
      <c r="N2114" s="18"/>
      <c r="O2114" s="18"/>
      <c r="P2114" s="152"/>
      <c r="Q2114" s="152"/>
      <c r="R2114" s="152"/>
      <c r="S2114" s="152"/>
      <c r="T2114" s="152"/>
      <c r="U2114" s="152"/>
      <c r="V2114" s="152"/>
      <c r="W2114" s="152"/>
      <c r="AN2114" s="18"/>
    </row>
    <row r="2115" spans="13:40" x14ac:dyDescent="0.3">
      <c r="M2115" s="17"/>
      <c r="N2115" s="18"/>
      <c r="O2115" s="18"/>
      <c r="P2115" s="152"/>
      <c r="Q2115" s="152"/>
      <c r="R2115" s="152"/>
      <c r="S2115" s="152"/>
      <c r="T2115" s="152"/>
      <c r="U2115" s="152"/>
      <c r="V2115" s="152"/>
      <c r="W2115" s="152"/>
      <c r="AN2115" s="18"/>
    </row>
    <row r="2116" spans="13:40" x14ac:dyDescent="0.3">
      <c r="M2116" s="17"/>
      <c r="N2116" s="18"/>
      <c r="O2116" s="18"/>
      <c r="P2116" s="152"/>
      <c r="Q2116" s="152"/>
      <c r="R2116" s="152"/>
      <c r="S2116" s="152"/>
      <c r="T2116" s="152"/>
      <c r="U2116" s="152"/>
      <c r="V2116" s="152"/>
      <c r="W2116" s="152"/>
      <c r="AN2116" s="18"/>
    </row>
    <row r="2117" spans="13:40" x14ac:dyDescent="0.3">
      <c r="M2117" s="17"/>
      <c r="N2117" s="18"/>
      <c r="O2117" s="18"/>
      <c r="P2117" s="152"/>
      <c r="Q2117" s="152"/>
      <c r="R2117" s="152"/>
      <c r="S2117" s="152"/>
      <c r="T2117" s="152"/>
      <c r="U2117" s="152"/>
      <c r="V2117" s="152"/>
      <c r="W2117" s="152"/>
      <c r="AN2117" s="18"/>
    </row>
    <row r="2118" spans="13:40" x14ac:dyDescent="0.3">
      <c r="M2118" s="17"/>
      <c r="N2118" s="18"/>
      <c r="O2118" s="18"/>
      <c r="P2118" s="152"/>
      <c r="Q2118" s="152"/>
      <c r="R2118" s="152"/>
      <c r="S2118" s="152"/>
      <c r="T2118" s="152"/>
      <c r="U2118" s="152"/>
      <c r="V2118" s="152"/>
      <c r="W2118" s="152"/>
      <c r="AN2118" s="18"/>
    </row>
    <row r="2119" spans="13:40" x14ac:dyDescent="0.3">
      <c r="M2119" s="17"/>
      <c r="N2119" s="18"/>
      <c r="O2119" s="18"/>
      <c r="P2119" s="152"/>
      <c r="Q2119" s="152"/>
      <c r="R2119" s="152"/>
      <c r="S2119" s="152"/>
      <c r="T2119" s="152"/>
      <c r="U2119" s="152"/>
      <c r="V2119" s="152"/>
      <c r="W2119" s="152"/>
      <c r="AN2119" s="18"/>
    </row>
    <row r="2120" spans="13:40" x14ac:dyDescent="0.3">
      <c r="M2120" s="17"/>
      <c r="N2120" s="18"/>
      <c r="O2120" s="18"/>
      <c r="P2120" s="152"/>
      <c r="Q2120" s="152"/>
      <c r="R2120" s="152"/>
      <c r="S2120" s="152"/>
      <c r="T2120" s="152"/>
      <c r="U2120" s="152"/>
      <c r="V2120" s="152"/>
      <c r="W2120" s="152"/>
      <c r="AN2120" s="18"/>
    </row>
    <row r="2121" spans="13:40" x14ac:dyDescent="0.3">
      <c r="M2121" s="17"/>
      <c r="N2121" s="18"/>
      <c r="O2121" s="18"/>
      <c r="P2121" s="152"/>
      <c r="Q2121" s="152"/>
      <c r="R2121" s="152"/>
      <c r="S2121" s="152"/>
      <c r="T2121" s="152"/>
      <c r="U2121" s="152"/>
      <c r="V2121" s="152"/>
      <c r="W2121" s="152"/>
      <c r="AN2121" s="18"/>
    </row>
    <row r="2122" spans="13:40" x14ac:dyDescent="0.3">
      <c r="M2122" s="17"/>
      <c r="N2122" s="18"/>
      <c r="O2122" s="18"/>
      <c r="P2122" s="152"/>
      <c r="Q2122" s="152"/>
      <c r="R2122" s="152"/>
      <c r="S2122" s="152"/>
      <c r="T2122" s="152"/>
      <c r="U2122" s="152"/>
      <c r="V2122" s="152"/>
      <c r="W2122" s="152"/>
      <c r="AN2122" s="18"/>
    </row>
    <row r="2123" spans="13:40" x14ac:dyDescent="0.3">
      <c r="M2123" s="17"/>
      <c r="N2123" s="18"/>
      <c r="O2123" s="18"/>
      <c r="P2123" s="152"/>
      <c r="Q2123" s="152"/>
      <c r="R2123" s="152"/>
      <c r="S2123" s="152"/>
      <c r="T2123" s="152"/>
      <c r="U2123" s="152"/>
      <c r="V2123" s="152"/>
      <c r="W2123" s="152"/>
      <c r="AN2123" s="18"/>
    </row>
    <row r="2124" spans="13:40" x14ac:dyDescent="0.3">
      <c r="M2124" s="17"/>
      <c r="N2124" s="18"/>
      <c r="O2124" s="18"/>
      <c r="P2124" s="152"/>
      <c r="Q2124" s="152"/>
      <c r="R2124" s="152"/>
      <c r="S2124" s="152"/>
      <c r="T2124" s="152"/>
      <c r="U2124" s="152"/>
      <c r="V2124" s="152"/>
      <c r="W2124" s="152"/>
      <c r="AN2124" s="18"/>
    </row>
    <row r="2125" spans="13:40" x14ac:dyDescent="0.3">
      <c r="M2125" s="17"/>
      <c r="N2125" s="18"/>
      <c r="O2125" s="18"/>
      <c r="P2125" s="152"/>
      <c r="Q2125" s="152"/>
      <c r="R2125" s="152"/>
      <c r="S2125" s="152"/>
      <c r="T2125" s="152"/>
      <c r="U2125" s="152"/>
      <c r="V2125" s="152"/>
      <c r="W2125" s="152"/>
      <c r="AN2125" s="18"/>
    </row>
    <row r="2126" spans="13:40" x14ac:dyDescent="0.3">
      <c r="M2126" s="17"/>
      <c r="N2126" s="18"/>
      <c r="O2126" s="18"/>
      <c r="P2126" s="152"/>
      <c r="Q2126" s="152"/>
      <c r="R2126" s="152"/>
      <c r="S2126" s="152"/>
      <c r="T2126" s="152"/>
      <c r="U2126" s="152"/>
      <c r="V2126" s="152"/>
      <c r="W2126" s="152"/>
      <c r="AN2126" s="18"/>
    </row>
    <row r="2127" spans="13:40" x14ac:dyDescent="0.3">
      <c r="M2127" s="17"/>
      <c r="N2127" s="18"/>
      <c r="O2127" s="18"/>
      <c r="P2127" s="152"/>
      <c r="Q2127" s="152"/>
      <c r="R2127" s="152"/>
      <c r="S2127" s="152"/>
      <c r="T2127" s="152"/>
      <c r="U2127" s="152"/>
      <c r="V2127" s="152"/>
      <c r="W2127" s="152"/>
      <c r="AN2127" s="18"/>
    </row>
    <row r="2128" spans="13:40" x14ac:dyDescent="0.3">
      <c r="M2128" s="17"/>
      <c r="N2128" s="18"/>
      <c r="O2128" s="18"/>
      <c r="P2128" s="152"/>
      <c r="Q2128" s="152"/>
      <c r="R2128" s="152"/>
      <c r="S2128" s="152"/>
      <c r="T2128" s="152"/>
      <c r="U2128" s="152"/>
      <c r="V2128" s="152"/>
      <c r="W2128" s="152"/>
      <c r="AN2128" s="18"/>
    </row>
    <row r="2129" spans="13:40" x14ac:dyDescent="0.3">
      <c r="M2129" s="17"/>
      <c r="N2129" s="18"/>
      <c r="O2129" s="18"/>
      <c r="P2129" s="152"/>
      <c r="Q2129" s="152"/>
      <c r="R2129" s="152"/>
      <c r="S2129" s="152"/>
      <c r="T2129" s="152"/>
      <c r="U2129" s="152"/>
      <c r="V2129" s="152"/>
      <c r="W2129" s="152"/>
      <c r="AN2129" s="18"/>
    </row>
    <row r="2130" spans="13:40" x14ac:dyDescent="0.3">
      <c r="M2130" s="17"/>
      <c r="N2130" s="18"/>
      <c r="O2130" s="18"/>
      <c r="P2130" s="152"/>
      <c r="Q2130" s="152"/>
      <c r="R2130" s="152"/>
      <c r="S2130" s="152"/>
      <c r="T2130" s="152"/>
      <c r="U2130" s="152"/>
      <c r="V2130" s="152"/>
      <c r="W2130" s="152"/>
      <c r="AN2130" s="18"/>
    </row>
    <row r="2131" spans="13:40" x14ac:dyDescent="0.3">
      <c r="M2131" s="17"/>
      <c r="N2131" s="18"/>
      <c r="O2131" s="18"/>
      <c r="P2131" s="152"/>
      <c r="Q2131" s="152"/>
      <c r="R2131" s="152"/>
      <c r="S2131" s="152"/>
      <c r="T2131" s="152"/>
      <c r="U2131" s="152"/>
      <c r="V2131" s="152"/>
      <c r="W2131" s="152"/>
      <c r="AN2131" s="18"/>
    </row>
    <row r="2132" spans="13:40" x14ac:dyDescent="0.3">
      <c r="M2132" s="17"/>
      <c r="N2132" s="18"/>
      <c r="O2132" s="18"/>
      <c r="P2132" s="152"/>
      <c r="Q2132" s="152"/>
      <c r="R2132" s="152"/>
      <c r="S2132" s="152"/>
      <c r="T2132" s="152"/>
      <c r="U2132" s="152"/>
      <c r="V2132" s="152"/>
      <c r="W2132" s="152"/>
      <c r="AN2132" s="18"/>
    </row>
    <row r="2133" spans="13:40" x14ac:dyDescent="0.3">
      <c r="M2133" s="17"/>
      <c r="N2133" s="18"/>
      <c r="O2133" s="18"/>
      <c r="P2133" s="152"/>
      <c r="Q2133" s="152"/>
      <c r="R2133" s="152"/>
      <c r="S2133" s="152"/>
      <c r="T2133" s="152"/>
      <c r="U2133" s="152"/>
      <c r="V2133" s="152"/>
      <c r="W2133" s="152"/>
      <c r="AN2133" s="18"/>
    </row>
    <row r="2134" spans="13:40" x14ac:dyDescent="0.3">
      <c r="M2134" s="17"/>
      <c r="N2134" s="18"/>
      <c r="O2134" s="18"/>
      <c r="P2134" s="152"/>
      <c r="Q2134" s="152"/>
      <c r="R2134" s="152"/>
      <c r="S2134" s="152"/>
      <c r="T2134" s="152"/>
      <c r="U2134" s="152"/>
      <c r="V2134" s="152"/>
      <c r="W2134" s="152"/>
      <c r="AN2134" s="18"/>
    </row>
    <row r="2135" spans="13:40" x14ac:dyDescent="0.3">
      <c r="M2135" s="17"/>
      <c r="N2135" s="18"/>
      <c r="O2135" s="18"/>
      <c r="P2135" s="152"/>
      <c r="Q2135" s="152"/>
      <c r="R2135" s="152"/>
      <c r="S2135" s="152"/>
      <c r="T2135" s="152"/>
      <c r="U2135" s="152"/>
      <c r="V2135" s="152"/>
      <c r="W2135" s="152"/>
      <c r="AN2135" s="18"/>
    </row>
    <row r="2136" spans="13:40" x14ac:dyDescent="0.3">
      <c r="M2136" s="17"/>
      <c r="N2136" s="18"/>
      <c r="O2136" s="18"/>
      <c r="P2136" s="152"/>
      <c r="Q2136" s="152"/>
      <c r="R2136" s="152"/>
      <c r="S2136" s="152"/>
      <c r="T2136" s="152"/>
      <c r="U2136" s="152"/>
      <c r="V2136" s="152"/>
      <c r="W2136" s="152"/>
      <c r="AN2136" s="18"/>
    </row>
    <row r="2137" spans="13:40" x14ac:dyDescent="0.3">
      <c r="M2137" s="17"/>
      <c r="N2137" s="18"/>
      <c r="O2137" s="18"/>
      <c r="P2137" s="152"/>
      <c r="Q2137" s="152"/>
      <c r="R2137" s="152"/>
      <c r="S2137" s="152"/>
      <c r="T2137" s="152"/>
      <c r="U2137" s="152"/>
      <c r="V2137" s="152"/>
      <c r="W2137" s="152"/>
      <c r="AN2137" s="18"/>
    </row>
    <row r="2138" spans="13:40" x14ac:dyDescent="0.3">
      <c r="M2138" s="17"/>
      <c r="N2138" s="18"/>
      <c r="O2138" s="18"/>
      <c r="P2138" s="152"/>
      <c r="Q2138" s="152"/>
      <c r="R2138" s="152"/>
      <c r="S2138" s="152"/>
      <c r="T2138" s="152"/>
      <c r="U2138" s="152"/>
      <c r="V2138" s="152"/>
      <c r="W2138" s="152"/>
      <c r="AN2138" s="18"/>
    </row>
    <row r="2139" spans="13:40" x14ac:dyDescent="0.3">
      <c r="M2139" s="17"/>
      <c r="N2139" s="18"/>
      <c r="O2139" s="18"/>
      <c r="P2139" s="152"/>
      <c r="Q2139" s="152"/>
      <c r="R2139" s="152"/>
      <c r="S2139" s="152"/>
      <c r="T2139" s="152"/>
      <c r="U2139" s="152"/>
      <c r="V2139" s="152"/>
      <c r="W2139" s="152"/>
      <c r="AN2139" s="18"/>
    </row>
    <row r="2140" spans="13:40" x14ac:dyDescent="0.3">
      <c r="M2140" s="17"/>
      <c r="N2140" s="18"/>
      <c r="O2140" s="18"/>
      <c r="P2140" s="152"/>
      <c r="Q2140" s="152"/>
      <c r="R2140" s="152"/>
      <c r="S2140" s="152"/>
      <c r="T2140" s="152"/>
      <c r="U2140" s="152"/>
      <c r="V2140" s="152"/>
      <c r="W2140" s="152"/>
      <c r="AN2140" s="18"/>
    </row>
    <row r="2141" spans="13:40" x14ac:dyDescent="0.3">
      <c r="M2141" s="17"/>
      <c r="N2141" s="18"/>
      <c r="O2141" s="18"/>
      <c r="P2141" s="152"/>
      <c r="Q2141" s="152"/>
      <c r="R2141" s="152"/>
      <c r="S2141" s="152"/>
      <c r="T2141" s="152"/>
      <c r="U2141" s="152"/>
      <c r="V2141" s="152"/>
      <c r="W2141" s="152"/>
      <c r="AN2141" s="18"/>
    </row>
    <row r="2142" spans="13:40" x14ac:dyDescent="0.3">
      <c r="M2142" s="17"/>
      <c r="N2142" s="18"/>
      <c r="O2142" s="18"/>
      <c r="P2142" s="152"/>
      <c r="Q2142" s="152"/>
      <c r="R2142" s="152"/>
      <c r="S2142" s="152"/>
      <c r="T2142" s="152"/>
      <c r="U2142" s="152"/>
      <c r="V2142" s="152"/>
      <c r="W2142" s="152"/>
      <c r="AN2142" s="18"/>
    </row>
    <row r="2143" spans="13:40" x14ac:dyDescent="0.3">
      <c r="M2143" s="17"/>
      <c r="N2143" s="18"/>
      <c r="O2143" s="18"/>
      <c r="P2143" s="152"/>
      <c r="Q2143" s="152"/>
      <c r="R2143" s="152"/>
      <c r="S2143" s="152"/>
      <c r="T2143" s="152"/>
      <c r="U2143" s="152"/>
      <c r="V2143" s="152"/>
      <c r="W2143" s="152"/>
      <c r="AN2143" s="18"/>
    </row>
    <row r="2144" spans="13:40" x14ac:dyDescent="0.3">
      <c r="M2144" s="17"/>
      <c r="N2144" s="18"/>
      <c r="O2144" s="18"/>
      <c r="P2144" s="152"/>
      <c r="Q2144" s="152"/>
      <c r="R2144" s="152"/>
      <c r="S2144" s="152"/>
      <c r="T2144" s="152"/>
      <c r="U2144" s="152"/>
      <c r="V2144" s="152"/>
      <c r="W2144" s="152"/>
      <c r="AN2144" s="18"/>
    </row>
    <row r="2145" spans="13:40" x14ac:dyDescent="0.3">
      <c r="M2145" s="17"/>
      <c r="N2145" s="18"/>
      <c r="O2145" s="18"/>
      <c r="P2145" s="152"/>
      <c r="Q2145" s="152"/>
      <c r="R2145" s="152"/>
      <c r="S2145" s="152"/>
      <c r="T2145" s="152"/>
      <c r="U2145" s="152"/>
      <c r="V2145" s="152"/>
      <c r="W2145" s="152"/>
      <c r="AN2145" s="18"/>
    </row>
    <row r="2146" spans="13:40" x14ac:dyDescent="0.3">
      <c r="M2146" s="17"/>
      <c r="N2146" s="18"/>
      <c r="O2146" s="18"/>
      <c r="P2146" s="152"/>
      <c r="Q2146" s="152"/>
      <c r="R2146" s="152"/>
      <c r="S2146" s="152"/>
      <c r="T2146" s="152"/>
      <c r="U2146" s="152"/>
      <c r="V2146" s="152"/>
      <c r="W2146" s="152"/>
      <c r="AN2146" s="18"/>
    </row>
    <row r="2147" spans="13:40" x14ac:dyDescent="0.3">
      <c r="M2147" s="17"/>
      <c r="N2147" s="18"/>
      <c r="O2147" s="18"/>
      <c r="P2147" s="152"/>
      <c r="Q2147" s="152"/>
      <c r="R2147" s="152"/>
      <c r="S2147" s="152"/>
      <c r="T2147" s="152"/>
      <c r="U2147" s="152"/>
      <c r="V2147" s="152"/>
      <c r="W2147" s="152"/>
      <c r="AN2147" s="18"/>
    </row>
    <row r="2148" spans="13:40" x14ac:dyDescent="0.3">
      <c r="M2148" s="17"/>
      <c r="N2148" s="18"/>
      <c r="O2148" s="18"/>
      <c r="P2148" s="152"/>
      <c r="Q2148" s="152"/>
      <c r="R2148" s="152"/>
      <c r="S2148" s="152"/>
      <c r="T2148" s="152"/>
      <c r="U2148" s="152"/>
      <c r="V2148" s="152"/>
      <c r="W2148" s="152"/>
      <c r="AN2148" s="18"/>
    </row>
    <row r="2149" spans="13:40" x14ac:dyDescent="0.3">
      <c r="M2149" s="17"/>
      <c r="N2149" s="18"/>
      <c r="O2149" s="18"/>
      <c r="P2149" s="152"/>
      <c r="Q2149" s="152"/>
      <c r="R2149" s="152"/>
      <c r="S2149" s="152"/>
      <c r="T2149" s="152"/>
      <c r="U2149" s="152"/>
      <c r="V2149" s="152"/>
      <c r="W2149" s="152"/>
      <c r="AN2149" s="18"/>
    </row>
    <row r="2150" spans="13:40" x14ac:dyDescent="0.3">
      <c r="M2150" s="17"/>
      <c r="N2150" s="18"/>
      <c r="O2150" s="18"/>
      <c r="P2150" s="152"/>
      <c r="Q2150" s="152"/>
      <c r="R2150" s="152"/>
      <c r="S2150" s="152"/>
      <c r="T2150" s="152"/>
      <c r="U2150" s="152"/>
      <c r="V2150" s="152"/>
      <c r="W2150" s="152"/>
      <c r="AN2150" s="18"/>
    </row>
    <row r="2151" spans="13:40" x14ac:dyDescent="0.3">
      <c r="M2151" s="17"/>
      <c r="N2151" s="18"/>
      <c r="O2151" s="18"/>
      <c r="P2151" s="152"/>
      <c r="Q2151" s="152"/>
      <c r="R2151" s="152"/>
      <c r="S2151" s="152"/>
      <c r="T2151" s="152"/>
      <c r="U2151" s="152"/>
      <c r="V2151" s="152"/>
      <c r="W2151" s="152"/>
      <c r="AN2151" s="18"/>
    </row>
    <row r="2152" spans="13:40" x14ac:dyDescent="0.3">
      <c r="M2152" s="17"/>
      <c r="N2152" s="18"/>
      <c r="O2152" s="18"/>
      <c r="P2152" s="152"/>
      <c r="Q2152" s="152"/>
      <c r="R2152" s="152"/>
      <c r="S2152" s="152"/>
      <c r="T2152" s="152"/>
      <c r="U2152" s="152"/>
      <c r="V2152" s="152"/>
      <c r="W2152" s="152"/>
      <c r="AN2152" s="18"/>
    </row>
    <row r="2153" spans="13:40" x14ac:dyDescent="0.3">
      <c r="M2153" s="17"/>
      <c r="N2153" s="18"/>
      <c r="O2153" s="18"/>
      <c r="P2153" s="152"/>
      <c r="Q2153" s="152"/>
      <c r="R2153" s="152"/>
      <c r="S2153" s="152"/>
      <c r="T2153" s="152"/>
      <c r="U2153" s="152"/>
      <c r="V2153" s="152"/>
      <c r="W2153" s="152"/>
      <c r="AN2153" s="18"/>
    </row>
    <row r="2154" spans="13:40" x14ac:dyDescent="0.3">
      <c r="M2154" s="17"/>
      <c r="N2154" s="18"/>
      <c r="O2154" s="18"/>
      <c r="P2154" s="152"/>
      <c r="Q2154" s="152"/>
      <c r="R2154" s="152"/>
      <c r="S2154" s="152"/>
      <c r="T2154" s="152"/>
      <c r="U2154" s="152"/>
      <c r="V2154" s="152"/>
      <c r="W2154" s="152"/>
      <c r="AN2154" s="18"/>
    </row>
    <row r="2155" spans="13:40" x14ac:dyDescent="0.3">
      <c r="M2155" s="17"/>
      <c r="N2155" s="18"/>
      <c r="O2155" s="18"/>
      <c r="P2155" s="152"/>
      <c r="Q2155" s="152"/>
      <c r="R2155" s="152"/>
      <c r="S2155" s="152"/>
      <c r="T2155" s="152"/>
      <c r="U2155" s="152"/>
      <c r="V2155" s="152"/>
      <c r="W2155" s="152"/>
      <c r="AN2155" s="18"/>
    </row>
    <row r="2156" spans="13:40" x14ac:dyDescent="0.3">
      <c r="M2156" s="17"/>
      <c r="N2156" s="18"/>
      <c r="O2156" s="18"/>
      <c r="P2156" s="152"/>
      <c r="Q2156" s="152"/>
      <c r="R2156" s="152"/>
      <c r="S2156" s="152"/>
      <c r="T2156" s="152"/>
      <c r="U2156" s="152"/>
      <c r="V2156" s="152"/>
      <c r="W2156" s="152"/>
      <c r="AN2156" s="18"/>
    </row>
    <row r="2157" spans="13:40" x14ac:dyDescent="0.3">
      <c r="M2157" s="17"/>
      <c r="N2157" s="18"/>
      <c r="O2157" s="18"/>
      <c r="P2157" s="152"/>
      <c r="Q2157" s="152"/>
      <c r="R2157" s="152"/>
      <c r="S2157" s="152"/>
      <c r="T2157" s="152"/>
      <c r="U2157" s="152"/>
      <c r="V2157" s="152"/>
      <c r="W2157" s="152"/>
      <c r="AN2157" s="18"/>
    </row>
    <row r="2158" spans="13:40" x14ac:dyDescent="0.3">
      <c r="M2158" s="17"/>
      <c r="N2158" s="18"/>
      <c r="O2158" s="18"/>
      <c r="P2158" s="152"/>
      <c r="Q2158" s="152"/>
      <c r="R2158" s="152"/>
      <c r="S2158" s="152"/>
      <c r="T2158" s="152"/>
      <c r="U2158" s="152"/>
      <c r="V2158" s="152"/>
      <c r="W2158" s="152"/>
      <c r="AN2158" s="18"/>
    </row>
    <row r="2159" spans="13:40" x14ac:dyDescent="0.3">
      <c r="M2159" s="17"/>
      <c r="N2159" s="18"/>
      <c r="O2159" s="18"/>
      <c r="P2159" s="152"/>
      <c r="Q2159" s="152"/>
      <c r="R2159" s="152"/>
      <c r="S2159" s="152"/>
      <c r="T2159" s="152"/>
      <c r="U2159" s="152"/>
      <c r="V2159" s="152"/>
      <c r="W2159" s="152"/>
      <c r="AN2159" s="18"/>
    </row>
    <row r="2160" spans="13:40" x14ac:dyDescent="0.3">
      <c r="M2160" s="17"/>
      <c r="N2160" s="18"/>
      <c r="O2160" s="18"/>
      <c r="P2160" s="152"/>
      <c r="Q2160" s="152"/>
      <c r="R2160" s="152"/>
      <c r="S2160" s="152"/>
      <c r="T2160" s="152"/>
      <c r="U2160" s="152"/>
      <c r="V2160" s="152"/>
      <c r="W2160" s="152"/>
      <c r="AN2160" s="18"/>
    </row>
    <row r="2161" spans="13:40" x14ac:dyDescent="0.3">
      <c r="M2161" s="17"/>
      <c r="N2161" s="18"/>
      <c r="O2161" s="18"/>
      <c r="P2161" s="152"/>
      <c r="Q2161" s="152"/>
      <c r="R2161" s="152"/>
      <c r="S2161" s="152"/>
      <c r="T2161" s="152"/>
      <c r="U2161" s="152"/>
      <c r="V2161" s="152"/>
      <c r="W2161" s="152"/>
      <c r="AN2161" s="18"/>
    </row>
    <row r="2162" spans="13:40" x14ac:dyDescent="0.3">
      <c r="M2162" s="17"/>
      <c r="N2162" s="18"/>
      <c r="O2162" s="18"/>
      <c r="P2162" s="152"/>
      <c r="Q2162" s="152"/>
      <c r="R2162" s="152"/>
      <c r="S2162" s="152"/>
      <c r="T2162" s="152"/>
      <c r="U2162" s="152"/>
      <c r="V2162" s="152"/>
      <c r="W2162" s="152"/>
      <c r="AN2162" s="18"/>
    </row>
    <row r="2163" spans="13:40" x14ac:dyDescent="0.3">
      <c r="M2163" s="17"/>
      <c r="N2163" s="18"/>
      <c r="O2163" s="18"/>
      <c r="P2163" s="152"/>
      <c r="Q2163" s="152"/>
      <c r="R2163" s="152"/>
      <c r="S2163" s="152"/>
      <c r="T2163" s="152"/>
      <c r="U2163" s="152"/>
      <c r="V2163" s="152"/>
      <c r="W2163" s="152"/>
      <c r="AN2163" s="18"/>
    </row>
    <row r="2164" spans="13:40" x14ac:dyDescent="0.3">
      <c r="M2164" s="17"/>
      <c r="N2164" s="18"/>
      <c r="O2164" s="18"/>
      <c r="P2164" s="152"/>
      <c r="Q2164" s="152"/>
      <c r="R2164" s="152"/>
      <c r="S2164" s="152"/>
      <c r="T2164" s="152"/>
      <c r="U2164" s="152"/>
      <c r="V2164" s="152"/>
      <c r="W2164" s="152"/>
      <c r="AN2164" s="18"/>
    </row>
    <row r="2165" spans="13:40" x14ac:dyDescent="0.3">
      <c r="M2165" s="17"/>
      <c r="N2165" s="18"/>
      <c r="O2165" s="18"/>
      <c r="P2165" s="152"/>
      <c r="Q2165" s="152"/>
      <c r="R2165" s="152"/>
      <c r="S2165" s="152"/>
      <c r="T2165" s="152"/>
      <c r="U2165" s="152"/>
      <c r="V2165" s="152"/>
      <c r="W2165" s="152"/>
      <c r="AN2165" s="18"/>
    </row>
    <row r="2166" spans="13:40" x14ac:dyDescent="0.3">
      <c r="M2166" s="17"/>
      <c r="N2166" s="18"/>
      <c r="O2166" s="18"/>
      <c r="P2166" s="152"/>
      <c r="Q2166" s="152"/>
      <c r="R2166" s="152"/>
      <c r="S2166" s="152"/>
      <c r="T2166" s="152"/>
      <c r="U2166" s="152"/>
      <c r="V2166" s="152"/>
      <c r="W2166" s="152"/>
      <c r="AN2166" s="18"/>
    </row>
    <row r="2167" spans="13:40" x14ac:dyDescent="0.3">
      <c r="M2167" s="17"/>
      <c r="N2167" s="18"/>
      <c r="O2167" s="18"/>
      <c r="P2167" s="152"/>
      <c r="Q2167" s="152"/>
      <c r="R2167" s="152"/>
      <c r="S2167" s="152"/>
      <c r="T2167" s="152"/>
      <c r="U2167" s="152"/>
      <c r="V2167" s="152"/>
      <c r="W2167" s="152"/>
      <c r="AN2167" s="18"/>
    </row>
    <row r="2168" spans="13:40" x14ac:dyDescent="0.3">
      <c r="M2168" s="17"/>
      <c r="N2168" s="18"/>
      <c r="O2168" s="18"/>
      <c r="P2168" s="152"/>
      <c r="Q2168" s="152"/>
      <c r="R2168" s="152"/>
      <c r="S2168" s="152"/>
      <c r="T2168" s="152"/>
      <c r="U2168" s="152"/>
      <c r="V2168" s="152"/>
      <c r="W2168" s="152"/>
      <c r="AN2168" s="18"/>
    </row>
    <row r="2169" spans="13:40" x14ac:dyDescent="0.3">
      <c r="M2169" s="17"/>
      <c r="N2169" s="18"/>
      <c r="O2169" s="18"/>
      <c r="P2169" s="152"/>
      <c r="Q2169" s="152"/>
      <c r="R2169" s="152"/>
      <c r="S2169" s="152"/>
      <c r="T2169" s="152"/>
      <c r="U2169" s="152"/>
      <c r="V2169" s="152"/>
      <c r="W2169" s="152"/>
      <c r="AN2169" s="18"/>
    </row>
    <row r="2170" spans="13:40" x14ac:dyDescent="0.3">
      <c r="M2170" s="17"/>
      <c r="N2170" s="18"/>
      <c r="O2170" s="18"/>
      <c r="P2170" s="152"/>
      <c r="Q2170" s="152"/>
      <c r="R2170" s="152"/>
      <c r="S2170" s="152"/>
      <c r="T2170" s="152"/>
      <c r="U2170" s="152"/>
      <c r="V2170" s="152"/>
      <c r="W2170" s="152"/>
      <c r="AN2170" s="18"/>
    </row>
    <row r="2171" spans="13:40" x14ac:dyDescent="0.3">
      <c r="M2171" s="17"/>
      <c r="N2171" s="18"/>
      <c r="O2171" s="18"/>
      <c r="P2171" s="152"/>
      <c r="Q2171" s="152"/>
      <c r="R2171" s="152"/>
      <c r="S2171" s="152"/>
      <c r="T2171" s="152"/>
      <c r="U2171" s="152"/>
      <c r="V2171" s="152"/>
      <c r="W2171" s="152"/>
      <c r="AN2171" s="18"/>
    </row>
    <row r="2172" spans="13:40" x14ac:dyDescent="0.3">
      <c r="M2172" s="17"/>
      <c r="N2172" s="18"/>
      <c r="O2172" s="18"/>
      <c r="P2172" s="152"/>
      <c r="Q2172" s="152"/>
      <c r="R2172" s="152"/>
      <c r="S2172" s="152"/>
      <c r="T2172" s="152"/>
      <c r="U2172" s="152"/>
      <c r="V2172" s="152"/>
      <c r="W2172" s="152"/>
      <c r="AN2172" s="18"/>
    </row>
    <row r="2173" spans="13:40" x14ac:dyDescent="0.3">
      <c r="M2173" s="17"/>
      <c r="N2173" s="18"/>
      <c r="O2173" s="18"/>
      <c r="P2173" s="152"/>
      <c r="Q2173" s="152"/>
      <c r="R2173" s="152"/>
      <c r="S2173" s="152"/>
      <c r="T2173" s="152"/>
      <c r="U2173" s="152"/>
      <c r="V2173" s="152"/>
      <c r="W2173" s="152"/>
      <c r="AN2173" s="18"/>
    </row>
    <row r="2174" spans="13:40" x14ac:dyDescent="0.3">
      <c r="M2174" s="17"/>
      <c r="N2174" s="18"/>
      <c r="O2174" s="18"/>
      <c r="P2174" s="152"/>
      <c r="Q2174" s="152"/>
      <c r="R2174" s="152"/>
      <c r="S2174" s="152"/>
      <c r="T2174" s="152"/>
      <c r="U2174" s="152"/>
      <c r="V2174" s="152"/>
      <c r="W2174" s="152"/>
      <c r="AN2174" s="18"/>
    </row>
    <row r="2175" spans="13:40" x14ac:dyDescent="0.3">
      <c r="M2175" s="17"/>
      <c r="N2175" s="18"/>
      <c r="O2175" s="18"/>
      <c r="P2175" s="152"/>
      <c r="Q2175" s="152"/>
      <c r="R2175" s="152"/>
      <c r="S2175" s="152"/>
      <c r="T2175" s="152"/>
      <c r="U2175" s="152"/>
      <c r="V2175" s="152"/>
      <c r="W2175" s="152"/>
      <c r="AN2175" s="18"/>
    </row>
    <row r="2176" spans="13:40" x14ac:dyDescent="0.3">
      <c r="M2176" s="17"/>
      <c r="N2176" s="18"/>
      <c r="O2176" s="18"/>
      <c r="P2176" s="152"/>
      <c r="Q2176" s="152"/>
      <c r="R2176" s="152"/>
      <c r="S2176" s="152"/>
      <c r="T2176" s="152"/>
      <c r="U2176" s="152"/>
      <c r="V2176" s="152"/>
      <c r="W2176" s="152"/>
      <c r="AN2176" s="18"/>
    </row>
    <row r="2177" spans="13:40" x14ac:dyDescent="0.3">
      <c r="M2177" s="17"/>
      <c r="N2177" s="18"/>
      <c r="O2177" s="18"/>
      <c r="P2177" s="152"/>
      <c r="Q2177" s="152"/>
      <c r="R2177" s="152"/>
      <c r="S2177" s="152"/>
      <c r="T2177" s="152"/>
      <c r="U2177" s="152"/>
      <c r="V2177" s="152"/>
      <c r="W2177" s="152"/>
      <c r="AN2177" s="18"/>
    </row>
    <row r="2178" spans="13:40" x14ac:dyDescent="0.3">
      <c r="M2178" s="17"/>
      <c r="N2178" s="18"/>
      <c r="O2178" s="18"/>
      <c r="P2178" s="152"/>
      <c r="Q2178" s="152"/>
      <c r="R2178" s="152"/>
      <c r="S2178" s="152"/>
      <c r="T2178" s="152"/>
      <c r="U2178" s="152"/>
      <c r="V2178" s="152"/>
      <c r="W2178" s="152"/>
      <c r="AN2178" s="18"/>
    </row>
    <row r="2179" spans="13:40" x14ac:dyDescent="0.3">
      <c r="M2179" s="17"/>
      <c r="N2179" s="18"/>
      <c r="O2179" s="18"/>
      <c r="P2179" s="152"/>
      <c r="Q2179" s="152"/>
      <c r="R2179" s="152"/>
      <c r="S2179" s="152"/>
      <c r="T2179" s="152"/>
      <c r="U2179" s="152"/>
      <c r="V2179" s="152"/>
      <c r="W2179" s="152"/>
      <c r="AN2179" s="18"/>
    </row>
    <row r="2180" spans="13:40" x14ac:dyDescent="0.3">
      <c r="M2180" s="17"/>
      <c r="N2180" s="18"/>
      <c r="O2180" s="18"/>
      <c r="P2180" s="152"/>
      <c r="Q2180" s="152"/>
      <c r="R2180" s="152"/>
      <c r="S2180" s="152"/>
      <c r="T2180" s="152"/>
      <c r="U2180" s="152"/>
      <c r="V2180" s="152"/>
      <c r="W2180" s="152"/>
      <c r="AN2180" s="18"/>
    </row>
    <row r="2181" spans="13:40" x14ac:dyDescent="0.3">
      <c r="M2181" s="17"/>
      <c r="N2181" s="18"/>
      <c r="O2181" s="18"/>
      <c r="P2181" s="152"/>
      <c r="Q2181" s="152"/>
      <c r="R2181" s="152"/>
      <c r="S2181" s="152"/>
      <c r="T2181" s="152"/>
      <c r="U2181" s="152"/>
      <c r="V2181" s="152"/>
      <c r="W2181" s="152"/>
      <c r="AN2181" s="18"/>
    </row>
    <row r="2182" spans="13:40" x14ac:dyDescent="0.3">
      <c r="M2182" s="17"/>
      <c r="N2182" s="18"/>
      <c r="O2182" s="18"/>
      <c r="P2182" s="152"/>
      <c r="Q2182" s="152"/>
      <c r="R2182" s="152"/>
      <c r="S2182" s="152"/>
      <c r="T2182" s="152"/>
      <c r="U2182" s="152"/>
      <c r="V2182" s="152"/>
      <c r="W2182" s="152"/>
      <c r="AN2182" s="18"/>
    </row>
    <row r="2183" spans="13:40" x14ac:dyDescent="0.3">
      <c r="M2183" s="17"/>
      <c r="N2183" s="18"/>
      <c r="O2183" s="18"/>
      <c r="P2183" s="152"/>
      <c r="Q2183" s="152"/>
      <c r="R2183" s="152"/>
      <c r="S2183" s="152"/>
      <c r="T2183" s="152"/>
      <c r="U2183" s="152"/>
      <c r="V2183" s="152"/>
      <c r="W2183" s="152"/>
      <c r="AN2183" s="18"/>
    </row>
    <row r="2184" spans="13:40" x14ac:dyDescent="0.3">
      <c r="M2184" s="17"/>
      <c r="N2184" s="18"/>
      <c r="O2184" s="18"/>
      <c r="P2184" s="152"/>
      <c r="Q2184" s="152"/>
      <c r="R2184" s="152"/>
      <c r="S2184" s="152"/>
      <c r="T2184" s="152"/>
      <c r="U2184" s="152"/>
      <c r="V2184" s="152"/>
      <c r="W2184" s="152"/>
      <c r="AN2184" s="18"/>
    </row>
    <row r="2185" spans="13:40" x14ac:dyDescent="0.3">
      <c r="M2185" s="17"/>
      <c r="N2185" s="18"/>
      <c r="O2185" s="18"/>
      <c r="P2185" s="152"/>
      <c r="Q2185" s="152"/>
      <c r="R2185" s="152"/>
      <c r="S2185" s="152"/>
      <c r="T2185" s="152"/>
      <c r="U2185" s="152"/>
      <c r="V2185" s="152"/>
      <c r="W2185" s="152"/>
      <c r="AN2185" s="18"/>
    </row>
    <row r="2186" spans="13:40" x14ac:dyDescent="0.3">
      <c r="M2186" s="17"/>
      <c r="N2186" s="18"/>
      <c r="O2186" s="18"/>
      <c r="P2186" s="152"/>
      <c r="Q2186" s="152"/>
      <c r="R2186" s="152"/>
      <c r="S2186" s="152"/>
      <c r="T2186" s="152"/>
      <c r="U2186" s="152"/>
      <c r="V2186" s="152"/>
      <c r="W2186" s="152"/>
      <c r="AN2186" s="18"/>
    </row>
    <row r="2187" spans="13:40" x14ac:dyDescent="0.3">
      <c r="M2187" s="17"/>
      <c r="N2187" s="18"/>
      <c r="O2187" s="18"/>
      <c r="P2187" s="152"/>
      <c r="Q2187" s="152"/>
      <c r="R2187" s="152"/>
      <c r="S2187" s="152"/>
      <c r="T2187" s="152"/>
      <c r="U2187" s="152"/>
      <c r="V2187" s="152"/>
      <c r="W2187" s="152"/>
      <c r="AN2187" s="18"/>
    </row>
    <row r="2188" spans="13:40" x14ac:dyDescent="0.3">
      <c r="M2188" s="17"/>
      <c r="N2188" s="18"/>
      <c r="O2188" s="18"/>
      <c r="P2188" s="152"/>
      <c r="Q2188" s="152"/>
      <c r="R2188" s="152"/>
      <c r="S2188" s="152"/>
      <c r="T2188" s="152"/>
      <c r="U2188" s="152"/>
      <c r="V2188" s="152"/>
      <c r="W2188" s="152"/>
      <c r="AN2188" s="18"/>
    </row>
    <row r="2189" spans="13:40" x14ac:dyDescent="0.3">
      <c r="M2189" s="17"/>
      <c r="N2189" s="18"/>
      <c r="O2189" s="18"/>
      <c r="P2189" s="152"/>
      <c r="Q2189" s="152"/>
      <c r="R2189" s="152"/>
      <c r="S2189" s="152"/>
      <c r="T2189" s="152"/>
      <c r="U2189" s="152"/>
      <c r="V2189" s="152"/>
      <c r="W2189" s="152"/>
      <c r="AN2189" s="18"/>
    </row>
    <row r="2190" spans="13:40" x14ac:dyDescent="0.3">
      <c r="M2190" s="17"/>
      <c r="N2190" s="18"/>
      <c r="O2190" s="18"/>
      <c r="P2190" s="152"/>
      <c r="Q2190" s="152"/>
      <c r="R2190" s="152"/>
      <c r="S2190" s="152"/>
      <c r="T2190" s="152"/>
      <c r="U2190" s="152"/>
      <c r="V2190" s="152"/>
      <c r="W2190" s="152"/>
      <c r="AN2190" s="18"/>
    </row>
    <row r="2191" spans="13:40" x14ac:dyDescent="0.3">
      <c r="M2191" s="17"/>
      <c r="N2191" s="18"/>
      <c r="O2191" s="18"/>
      <c r="P2191" s="152"/>
      <c r="Q2191" s="152"/>
      <c r="R2191" s="152"/>
      <c r="S2191" s="152"/>
      <c r="T2191" s="152"/>
      <c r="U2191" s="152"/>
      <c r="V2191" s="152"/>
      <c r="W2191" s="152"/>
      <c r="AN2191" s="18"/>
    </row>
    <row r="2192" spans="13:40" x14ac:dyDescent="0.3">
      <c r="M2192" s="17"/>
      <c r="N2192" s="18"/>
      <c r="O2192" s="18"/>
      <c r="P2192" s="152"/>
      <c r="Q2192" s="152"/>
      <c r="R2192" s="152"/>
      <c r="S2192" s="152"/>
      <c r="T2192" s="152"/>
      <c r="U2192" s="152"/>
      <c r="V2192" s="152"/>
      <c r="W2192" s="152"/>
      <c r="AN2192" s="18"/>
    </row>
    <row r="2193" spans="13:40" x14ac:dyDescent="0.3">
      <c r="M2193" s="17"/>
      <c r="N2193" s="18"/>
      <c r="O2193" s="18"/>
      <c r="P2193" s="152"/>
      <c r="Q2193" s="152"/>
      <c r="R2193" s="152"/>
      <c r="S2193" s="152"/>
      <c r="T2193" s="152"/>
      <c r="U2193" s="152"/>
      <c r="V2193" s="152"/>
      <c r="W2193" s="152"/>
      <c r="AN2193" s="18"/>
    </row>
    <row r="2194" spans="13:40" x14ac:dyDescent="0.3">
      <c r="M2194" s="17"/>
      <c r="N2194" s="18"/>
      <c r="O2194" s="18"/>
      <c r="P2194" s="152"/>
      <c r="Q2194" s="152"/>
      <c r="R2194" s="152"/>
      <c r="S2194" s="152"/>
      <c r="T2194" s="152"/>
      <c r="U2194" s="152"/>
      <c r="V2194" s="152"/>
      <c r="W2194" s="152"/>
      <c r="AN2194" s="18"/>
    </row>
    <row r="2195" spans="13:40" x14ac:dyDescent="0.3">
      <c r="M2195" s="17"/>
      <c r="N2195" s="18"/>
      <c r="O2195" s="18"/>
      <c r="P2195" s="152"/>
      <c r="Q2195" s="152"/>
      <c r="R2195" s="152"/>
      <c r="S2195" s="152"/>
      <c r="T2195" s="152"/>
      <c r="U2195" s="152"/>
      <c r="V2195" s="152"/>
      <c r="W2195" s="152"/>
      <c r="AN2195" s="18"/>
    </row>
    <row r="2196" spans="13:40" x14ac:dyDescent="0.3">
      <c r="M2196" s="17"/>
      <c r="N2196" s="18"/>
      <c r="O2196" s="18"/>
      <c r="P2196" s="152"/>
      <c r="Q2196" s="152"/>
      <c r="R2196" s="152"/>
      <c r="S2196" s="152"/>
      <c r="T2196" s="152"/>
      <c r="U2196" s="152"/>
      <c r="V2196" s="152"/>
      <c r="W2196" s="152"/>
      <c r="AN2196" s="18"/>
    </row>
    <row r="2197" spans="13:40" x14ac:dyDescent="0.3">
      <c r="M2197" s="17"/>
      <c r="N2197" s="18"/>
      <c r="O2197" s="18"/>
      <c r="P2197" s="152"/>
      <c r="Q2197" s="152"/>
      <c r="R2197" s="152"/>
      <c r="S2197" s="152"/>
      <c r="T2197" s="152"/>
      <c r="U2197" s="152"/>
      <c r="V2197" s="152"/>
      <c r="W2197" s="152"/>
      <c r="AN2197" s="18"/>
    </row>
    <row r="2198" spans="13:40" x14ac:dyDescent="0.3">
      <c r="M2198" s="17"/>
      <c r="N2198" s="18"/>
      <c r="O2198" s="18"/>
      <c r="P2198" s="152"/>
      <c r="Q2198" s="152"/>
      <c r="R2198" s="152"/>
      <c r="S2198" s="152"/>
      <c r="T2198" s="152"/>
      <c r="U2198" s="152"/>
      <c r="V2198" s="152"/>
      <c r="W2198" s="152"/>
      <c r="AN2198" s="18"/>
    </row>
    <row r="2199" spans="13:40" x14ac:dyDescent="0.3">
      <c r="M2199" s="17"/>
      <c r="N2199" s="18"/>
      <c r="O2199" s="18"/>
      <c r="P2199" s="152"/>
      <c r="Q2199" s="152"/>
      <c r="R2199" s="152"/>
      <c r="S2199" s="152"/>
      <c r="T2199" s="152"/>
      <c r="U2199" s="152"/>
      <c r="V2199" s="152"/>
      <c r="W2199" s="152"/>
      <c r="AN2199" s="18"/>
    </row>
    <row r="2200" spans="13:40" x14ac:dyDescent="0.3">
      <c r="M2200" s="17"/>
      <c r="N2200" s="18"/>
      <c r="O2200" s="18"/>
      <c r="P2200" s="152"/>
      <c r="Q2200" s="152"/>
      <c r="R2200" s="152"/>
      <c r="S2200" s="152"/>
      <c r="T2200" s="152"/>
      <c r="U2200" s="152"/>
      <c r="V2200" s="152"/>
      <c r="W2200" s="152"/>
      <c r="AN2200" s="18"/>
    </row>
    <row r="2201" spans="13:40" x14ac:dyDescent="0.3">
      <c r="M2201" s="17"/>
      <c r="N2201" s="18"/>
      <c r="O2201" s="18"/>
      <c r="P2201" s="152"/>
      <c r="Q2201" s="152"/>
      <c r="R2201" s="152"/>
      <c r="S2201" s="152"/>
      <c r="T2201" s="152"/>
      <c r="U2201" s="152"/>
      <c r="V2201" s="152"/>
      <c r="W2201" s="152"/>
      <c r="AN2201" s="18"/>
    </row>
    <row r="2202" spans="13:40" x14ac:dyDescent="0.3">
      <c r="M2202" s="17"/>
      <c r="N2202" s="18"/>
      <c r="O2202" s="18"/>
      <c r="P2202" s="152"/>
      <c r="Q2202" s="152"/>
      <c r="R2202" s="152"/>
      <c r="S2202" s="152"/>
      <c r="T2202" s="152"/>
      <c r="U2202" s="152"/>
      <c r="V2202" s="152"/>
      <c r="W2202" s="152"/>
      <c r="AN2202" s="18"/>
    </row>
    <row r="2203" spans="13:40" x14ac:dyDescent="0.3">
      <c r="M2203" s="17"/>
      <c r="N2203" s="18"/>
      <c r="O2203" s="18"/>
      <c r="P2203" s="152"/>
      <c r="Q2203" s="152"/>
      <c r="R2203" s="152"/>
      <c r="S2203" s="152"/>
      <c r="T2203" s="152"/>
      <c r="U2203" s="152"/>
      <c r="V2203" s="152"/>
      <c r="W2203" s="152"/>
      <c r="AN2203" s="18"/>
    </row>
    <row r="2204" spans="13:40" x14ac:dyDescent="0.3">
      <c r="M2204" s="17"/>
      <c r="N2204" s="18"/>
      <c r="O2204" s="18"/>
      <c r="P2204" s="152"/>
      <c r="Q2204" s="152"/>
      <c r="R2204" s="152"/>
      <c r="S2204" s="152"/>
      <c r="T2204" s="152"/>
      <c r="U2204" s="152"/>
      <c r="V2204" s="152"/>
      <c r="W2204" s="152"/>
      <c r="AN2204" s="18"/>
    </row>
    <row r="2205" spans="13:40" x14ac:dyDescent="0.3">
      <c r="M2205" s="17"/>
      <c r="N2205" s="18"/>
      <c r="O2205" s="18"/>
      <c r="P2205" s="152"/>
      <c r="Q2205" s="152"/>
      <c r="R2205" s="152"/>
      <c r="S2205" s="152"/>
      <c r="T2205" s="152"/>
      <c r="U2205" s="152"/>
      <c r="V2205" s="152"/>
      <c r="W2205" s="152"/>
      <c r="AN2205" s="18"/>
    </row>
    <row r="2206" spans="13:40" x14ac:dyDescent="0.3">
      <c r="M2206" s="17"/>
      <c r="N2206" s="18"/>
      <c r="O2206" s="18"/>
      <c r="P2206" s="152"/>
      <c r="Q2206" s="152"/>
      <c r="R2206" s="152"/>
      <c r="S2206" s="152"/>
      <c r="T2206" s="152"/>
      <c r="U2206" s="152"/>
      <c r="V2206" s="152"/>
      <c r="W2206" s="152"/>
      <c r="AN2206" s="18"/>
    </row>
    <row r="2207" spans="13:40" x14ac:dyDescent="0.3">
      <c r="M2207" s="17"/>
      <c r="N2207" s="18"/>
      <c r="O2207" s="18"/>
      <c r="P2207" s="152"/>
      <c r="Q2207" s="152"/>
      <c r="R2207" s="152"/>
      <c r="S2207" s="152"/>
      <c r="T2207" s="152"/>
      <c r="U2207" s="152"/>
      <c r="V2207" s="152"/>
      <c r="W2207" s="152"/>
      <c r="AN2207" s="18"/>
    </row>
    <row r="2208" spans="13:40" x14ac:dyDescent="0.3">
      <c r="M2208" s="17"/>
      <c r="N2208" s="18"/>
      <c r="O2208" s="18"/>
      <c r="P2208" s="152"/>
      <c r="Q2208" s="152"/>
      <c r="R2208" s="152"/>
      <c r="S2208" s="152"/>
      <c r="T2208" s="152"/>
      <c r="U2208" s="152"/>
      <c r="V2208" s="152"/>
      <c r="W2208" s="152"/>
      <c r="AN2208" s="18"/>
    </row>
    <row r="2209" spans="13:40" x14ac:dyDescent="0.3">
      <c r="M2209" s="17"/>
      <c r="N2209" s="18"/>
      <c r="O2209" s="18"/>
      <c r="P2209" s="152"/>
      <c r="Q2209" s="152"/>
      <c r="R2209" s="152"/>
      <c r="S2209" s="152"/>
      <c r="T2209" s="152"/>
      <c r="U2209" s="152"/>
      <c r="V2209" s="152"/>
      <c r="W2209" s="152"/>
      <c r="AN2209" s="18"/>
    </row>
    <row r="2210" spans="13:40" x14ac:dyDescent="0.3">
      <c r="M2210" s="17"/>
      <c r="N2210" s="18"/>
      <c r="O2210" s="18"/>
      <c r="P2210" s="152"/>
      <c r="Q2210" s="152"/>
      <c r="R2210" s="152"/>
      <c r="S2210" s="152"/>
      <c r="T2210" s="152"/>
      <c r="U2210" s="152"/>
      <c r="V2210" s="152"/>
      <c r="W2210" s="152"/>
      <c r="AN2210" s="18"/>
    </row>
    <row r="2211" spans="13:40" x14ac:dyDescent="0.3">
      <c r="M2211" s="17"/>
      <c r="N2211" s="18"/>
      <c r="O2211" s="18"/>
      <c r="P2211" s="152"/>
      <c r="Q2211" s="152"/>
      <c r="R2211" s="152"/>
      <c r="S2211" s="152"/>
      <c r="T2211" s="152"/>
      <c r="U2211" s="152"/>
      <c r="V2211" s="152"/>
      <c r="W2211" s="152"/>
      <c r="AN2211" s="18"/>
    </row>
    <row r="2212" spans="13:40" x14ac:dyDescent="0.3">
      <c r="M2212" s="17"/>
      <c r="N2212" s="18"/>
      <c r="O2212" s="18"/>
      <c r="P2212" s="152"/>
      <c r="Q2212" s="152"/>
      <c r="R2212" s="152"/>
      <c r="S2212" s="152"/>
      <c r="T2212" s="152"/>
      <c r="U2212" s="152"/>
      <c r="V2212" s="152"/>
      <c r="W2212" s="152"/>
      <c r="AN2212" s="18"/>
    </row>
    <row r="2213" spans="13:40" x14ac:dyDescent="0.3">
      <c r="M2213" s="17"/>
      <c r="N2213" s="18"/>
      <c r="O2213" s="18"/>
      <c r="P2213" s="152"/>
      <c r="Q2213" s="152"/>
      <c r="R2213" s="152"/>
      <c r="S2213" s="152"/>
      <c r="T2213" s="152"/>
      <c r="U2213" s="152"/>
      <c r="V2213" s="152"/>
      <c r="W2213" s="152"/>
      <c r="AN2213" s="18"/>
    </row>
    <row r="2214" spans="13:40" x14ac:dyDescent="0.3">
      <c r="M2214" s="17"/>
      <c r="N2214" s="18"/>
      <c r="O2214" s="18"/>
      <c r="P2214" s="152"/>
      <c r="Q2214" s="152"/>
      <c r="R2214" s="152"/>
      <c r="S2214" s="152"/>
      <c r="T2214" s="152"/>
      <c r="U2214" s="152"/>
      <c r="V2214" s="152"/>
      <c r="W2214" s="152"/>
      <c r="AN2214" s="18"/>
    </row>
    <row r="2215" spans="13:40" x14ac:dyDescent="0.3">
      <c r="M2215" s="17"/>
      <c r="N2215" s="18"/>
      <c r="O2215" s="18"/>
      <c r="P2215" s="152"/>
      <c r="Q2215" s="152"/>
      <c r="R2215" s="152"/>
      <c r="S2215" s="152"/>
      <c r="T2215" s="152"/>
      <c r="U2215" s="152"/>
      <c r="V2215" s="152"/>
      <c r="W2215" s="152"/>
      <c r="AN2215" s="18"/>
    </row>
    <row r="2216" spans="13:40" x14ac:dyDescent="0.3">
      <c r="M2216" s="17"/>
      <c r="N2216" s="18"/>
      <c r="O2216" s="18"/>
      <c r="P2216" s="152"/>
      <c r="Q2216" s="152"/>
      <c r="R2216" s="152"/>
      <c r="S2216" s="152"/>
      <c r="T2216" s="152"/>
      <c r="U2216" s="152"/>
      <c r="V2216" s="152"/>
      <c r="W2216" s="152"/>
      <c r="AN2216" s="18"/>
    </row>
    <row r="2217" spans="13:40" x14ac:dyDescent="0.3">
      <c r="M2217" s="17"/>
      <c r="N2217" s="18"/>
      <c r="O2217" s="18"/>
      <c r="P2217" s="152"/>
      <c r="Q2217" s="152"/>
      <c r="R2217" s="152"/>
      <c r="S2217" s="152"/>
      <c r="T2217" s="152"/>
      <c r="U2217" s="152"/>
      <c r="V2217" s="152"/>
      <c r="W2217" s="152"/>
      <c r="AN2217" s="18"/>
    </row>
    <row r="2218" spans="13:40" x14ac:dyDescent="0.3">
      <c r="M2218" s="17"/>
      <c r="N2218" s="18"/>
      <c r="O2218" s="18"/>
      <c r="P2218" s="152"/>
      <c r="Q2218" s="152"/>
      <c r="R2218" s="152"/>
      <c r="S2218" s="152"/>
      <c r="T2218" s="152"/>
      <c r="U2218" s="152"/>
      <c r="V2218" s="152"/>
      <c r="W2218" s="152"/>
      <c r="AN2218" s="18"/>
    </row>
    <row r="2219" spans="13:40" x14ac:dyDescent="0.3">
      <c r="M2219" s="17"/>
      <c r="N2219" s="18"/>
      <c r="O2219" s="18"/>
      <c r="P2219" s="152"/>
      <c r="Q2219" s="152"/>
      <c r="R2219" s="152"/>
      <c r="S2219" s="152"/>
      <c r="T2219" s="152"/>
      <c r="U2219" s="152"/>
      <c r="V2219" s="152"/>
      <c r="W2219" s="152"/>
      <c r="AN2219" s="18"/>
    </row>
    <row r="2220" spans="13:40" x14ac:dyDescent="0.3">
      <c r="M2220" s="17"/>
      <c r="N2220" s="18"/>
      <c r="O2220" s="18"/>
      <c r="P2220" s="152"/>
      <c r="Q2220" s="152"/>
      <c r="R2220" s="152"/>
      <c r="S2220" s="152"/>
      <c r="T2220" s="152"/>
      <c r="U2220" s="152"/>
      <c r="V2220" s="152"/>
      <c r="W2220" s="152"/>
      <c r="AN2220" s="18"/>
    </row>
    <row r="2221" spans="13:40" x14ac:dyDescent="0.3">
      <c r="M2221" s="17"/>
      <c r="N2221" s="18"/>
      <c r="O2221" s="18"/>
      <c r="P2221" s="152"/>
      <c r="Q2221" s="152"/>
      <c r="R2221" s="152"/>
      <c r="S2221" s="152"/>
      <c r="T2221" s="152"/>
      <c r="U2221" s="152"/>
      <c r="V2221" s="152"/>
      <c r="W2221" s="152"/>
      <c r="AN2221" s="18"/>
    </row>
    <row r="2222" spans="13:40" x14ac:dyDescent="0.3">
      <c r="M2222" s="17"/>
      <c r="N2222" s="18"/>
      <c r="O2222" s="18"/>
      <c r="P2222" s="152"/>
      <c r="Q2222" s="152"/>
      <c r="R2222" s="152"/>
      <c r="S2222" s="152"/>
      <c r="T2222" s="152"/>
      <c r="U2222" s="152"/>
      <c r="V2222" s="152"/>
      <c r="W2222" s="152"/>
      <c r="AN2222" s="18"/>
    </row>
    <row r="2223" spans="13:40" x14ac:dyDescent="0.3">
      <c r="M2223" s="17"/>
      <c r="N2223" s="18"/>
      <c r="O2223" s="18"/>
      <c r="P2223" s="152"/>
      <c r="Q2223" s="152"/>
      <c r="R2223" s="152"/>
      <c r="S2223" s="152"/>
      <c r="T2223" s="152"/>
      <c r="U2223" s="152"/>
      <c r="V2223" s="152"/>
      <c r="W2223" s="152"/>
      <c r="AN2223" s="18"/>
    </row>
    <row r="2224" spans="13:40" x14ac:dyDescent="0.3">
      <c r="M2224" s="17"/>
      <c r="N2224" s="18"/>
      <c r="O2224" s="18"/>
      <c r="P2224" s="152"/>
      <c r="Q2224" s="152"/>
      <c r="R2224" s="152"/>
      <c r="S2224" s="152"/>
      <c r="T2224" s="152"/>
      <c r="U2224" s="152"/>
      <c r="V2224" s="152"/>
      <c r="W2224" s="152"/>
      <c r="AN2224" s="18"/>
    </row>
    <row r="2225" spans="13:40" x14ac:dyDescent="0.3">
      <c r="M2225" s="17"/>
      <c r="N2225" s="18"/>
      <c r="O2225" s="18"/>
      <c r="P2225" s="152"/>
      <c r="Q2225" s="152"/>
      <c r="R2225" s="152"/>
      <c r="S2225" s="152"/>
      <c r="T2225" s="152"/>
      <c r="U2225" s="152"/>
      <c r="V2225" s="152"/>
      <c r="W2225" s="152"/>
      <c r="AN2225" s="18"/>
    </row>
    <row r="2226" spans="13:40" x14ac:dyDescent="0.3">
      <c r="M2226" s="17"/>
      <c r="N2226" s="18"/>
      <c r="O2226" s="18"/>
      <c r="P2226" s="152"/>
      <c r="Q2226" s="152"/>
      <c r="R2226" s="152"/>
      <c r="S2226" s="152"/>
      <c r="T2226" s="152"/>
      <c r="U2226" s="152"/>
      <c r="V2226" s="152"/>
      <c r="W2226" s="152"/>
      <c r="AN2226" s="18"/>
    </row>
    <row r="2227" spans="13:40" x14ac:dyDescent="0.3">
      <c r="M2227" s="17"/>
      <c r="N2227" s="18"/>
      <c r="O2227" s="18"/>
      <c r="P2227" s="152"/>
      <c r="Q2227" s="152"/>
      <c r="R2227" s="152"/>
      <c r="S2227" s="152"/>
      <c r="T2227" s="152"/>
      <c r="U2227" s="152"/>
      <c r="V2227" s="152"/>
      <c r="W2227" s="152"/>
      <c r="AN2227" s="18"/>
    </row>
    <row r="2228" spans="13:40" x14ac:dyDescent="0.3">
      <c r="M2228" s="17"/>
      <c r="N2228" s="18"/>
      <c r="O2228" s="18"/>
      <c r="P2228" s="152"/>
      <c r="Q2228" s="152"/>
      <c r="R2228" s="152"/>
      <c r="S2228" s="152"/>
      <c r="T2228" s="152"/>
      <c r="U2228" s="152"/>
      <c r="V2228" s="152"/>
      <c r="W2228" s="152"/>
      <c r="AN2228" s="18"/>
    </row>
    <row r="2229" spans="13:40" x14ac:dyDescent="0.3">
      <c r="M2229" s="17"/>
      <c r="N2229" s="18"/>
      <c r="O2229" s="18"/>
      <c r="P2229" s="152"/>
      <c r="Q2229" s="152"/>
      <c r="R2229" s="152"/>
      <c r="S2229" s="152"/>
      <c r="T2229" s="152"/>
      <c r="U2229" s="152"/>
      <c r="V2229" s="152"/>
      <c r="W2229" s="152"/>
      <c r="AN2229" s="18"/>
    </row>
    <row r="2230" spans="13:40" x14ac:dyDescent="0.3">
      <c r="M2230" s="17"/>
      <c r="N2230" s="18"/>
      <c r="O2230" s="18"/>
      <c r="P2230" s="152"/>
      <c r="Q2230" s="152"/>
      <c r="R2230" s="152"/>
      <c r="S2230" s="152"/>
      <c r="T2230" s="152"/>
      <c r="U2230" s="152"/>
      <c r="V2230" s="152"/>
      <c r="W2230" s="152"/>
      <c r="AN2230" s="18"/>
    </row>
    <row r="2231" spans="13:40" x14ac:dyDescent="0.3">
      <c r="M2231" s="17"/>
      <c r="N2231" s="18"/>
      <c r="O2231" s="18"/>
      <c r="P2231" s="152"/>
      <c r="Q2231" s="152"/>
      <c r="R2231" s="152"/>
      <c r="S2231" s="152"/>
      <c r="T2231" s="152"/>
      <c r="U2231" s="152"/>
      <c r="V2231" s="152"/>
      <c r="W2231" s="152"/>
      <c r="AN2231" s="18"/>
    </row>
    <row r="2232" spans="13:40" x14ac:dyDescent="0.3">
      <c r="M2232" s="17"/>
      <c r="N2232" s="18"/>
      <c r="O2232" s="18"/>
      <c r="P2232" s="152"/>
      <c r="Q2232" s="152"/>
      <c r="R2232" s="152"/>
      <c r="S2232" s="152"/>
      <c r="T2232" s="152"/>
      <c r="U2232" s="152"/>
      <c r="V2232" s="152"/>
      <c r="W2232" s="152"/>
      <c r="AN2232" s="18"/>
    </row>
    <row r="2233" spans="13:40" x14ac:dyDescent="0.3">
      <c r="M2233" s="17"/>
      <c r="N2233" s="18"/>
      <c r="O2233" s="18"/>
      <c r="P2233" s="152"/>
      <c r="Q2233" s="152"/>
      <c r="R2233" s="152"/>
      <c r="S2233" s="152"/>
      <c r="T2233" s="152"/>
      <c r="U2233" s="152"/>
      <c r="V2233" s="152"/>
      <c r="W2233" s="152"/>
      <c r="AN2233" s="18"/>
    </row>
    <row r="2234" spans="13:40" x14ac:dyDescent="0.3">
      <c r="M2234" s="17"/>
      <c r="N2234" s="18"/>
      <c r="O2234" s="18"/>
      <c r="P2234" s="152"/>
      <c r="Q2234" s="152"/>
      <c r="R2234" s="152"/>
      <c r="S2234" s="152"/>
      <c r="T2234" s="152"/>
      <c r="U2234" s="152"/>
      <c r="V2234" s="152"/>
      <c r="W2234" s="152"/>
      <c r="AN2234" s="18"/>
    </row>
    <row r="2235" spans="13:40" x14ac:dyDescent="0.3">
      <c r="M2235" s="17"/>
      <c r="N2235" s="18"/>
      <c r="O2235" s="18"/>
      <c r="P2235" s="152"/>
      <c r="Q2235" s="152"/>
      <c r="R2235" s="152"/>
      <c r="S2235" s="152"/>
      <c r="T2235" s="152"/>
      <c r="U2235" s="152"/>
      <c r="V2235" s="152"/>
      <c r="W2235" s="152"/>
      <c r="AN2235" s="18"/>
    </row>
    <row r="2236" spans="13:40" x14ac:dyDescent="0.3">
      <c r="M2236" s="17"/>
      <c r="N2236" s="18"/>
      <c r="O2236" s="18"/>
      <c r="P2236" s="152"/>
      <c r="Q2236" s="152"/>
      <c r="R2236" s="152"/>
      <c r="S2236" s="152"/>
      <c r="T2236" s="152"/>
      <c r="U2236" s="152"/>
      <c r="V2236" s="152"/>
      <c r="W2236" s="152"/>
      <c r="AN2236" s="18"/>
    </row>
    <row r="2237" spans="13:40" x14ac:dyDescent="0.3">
      <c r="M2237" s="17"/>
      <c r="N2237" s="18"/>
      <c r="O2237" s="18"/>
      <c r="P2237" s="152"/>
      <c r="Q2237" s="152"/>
      <c r="R2237" s="152"/>
      <c r="S2237" s="152"/>
      <c r="T2237" s="152"/>
      <c r="U2237" s="152"/>
      <c r="V2237" s="152"/>
      <c r="W2237" s="152"/>
      <c r="AN2237" s="18"/>
    </row>
    <row r="2238" spans="13:40" x14ac:dyDescent="0.3">
      <c r="M2238" s="17"/>
      <c r="N2238" s="18"/>
      <c r="O2238" s="18"/>
      <c r="P2238" s="152"/>
      <c r="Q2238" s="152"/>
      <c r="R2238" s="152"/>
      <c r="S2238" s="152"/>
      <c r="T2238" s="152"/>
      <c r="U2238" s="152"/>
      <c r="V2238" s="152"/>
      <c r="W2238" s="152"/>
      <c r="AN2238" s="18"/>
    </row>
    <row r="2239" spans="13:40" x14ac:dyDescent="0.3">
      <c r="M2239" s="17"/>
      <c r="N2239" s="18"/>
      <c r="O2239" s="18"/>
      <c r="P2239" s="152"/>
      <c r="Q2239" s="152"/>
      <c r="R2239" s="152"/>
      <c r="S2239" s="152"/>
      <c r="T2239" s="152"/>
      <c r="U2239" s="152"/>
      <c r="V2239" s="152"/>
      <c r="W2239" s="152"/>
      <c r="AN2239" s="18"/>
    </row>
    <row r="2240" spans="13:40" x14ac:dyDescent="0.3">
      <c r="M2240" s="17"/>
      <c r="N2240" s="18"/>
      <c r="O2240" s="18"/>
      <c r="P2240" s="152"/>
      <c r="Q2240" s="152"/>
      <c r="R2240" s="152"/>
      <c r="S2240" s="152"/>
      <c r="T2240" s="152"/>
      <c r="U2240" s="152"/>
      <c r="V2240" s="152"/>
      <c r="W2240" s="152"/>
      <c r="AN2240" s="18"/>
    </row>
    <row r="2241" spans="13:40" x14ac:dyDescent="0.3">
      <c r="M2241" s="17"/>
      <c r="N2241" s="18"/>
      <c r="O2241" s="18"/>
      <c r="P2241" s="152"/>
      <c r="Q2241" s="152"/>
      <c r="R2241" s="152"/>
      <c r="S2241" s="152"/>
      <c r="T2241" s="152"/>
      <c r="U2241" s="152"/>
      <c r="V2241" s="152"/>
      <c r="W2241" s="152"/>
      <c r="AN2241" s="18"/>
    </row>
    <row r="2242" spans="13:40" x14ac:dyDescent="0.3">
      <c r="M2242" s="17"/>
      <c r="N2242" s="18"/>
      <c r="O2242" s="18"/>
      <c r="P2242" s="152"/>
      <c r="Q2242" s="152"/>
      <c r="R2242" s="152"/>
      <c r="S2242" s="152"/>
      <c r="T2242" s="152"/>
      <c r="U2242" s="152"/>
      <c r="V2242" s="152"/>
      <c r="W2242" s="152"/>
      <c r="AN2242" s="18"/>
    </row>
    <row r="2243" spans="13:40" x14ac:dyDescent="0.3">
      <c r="M2243" s="17"/>
      <c r="N2243" s="18"/>
      <c r="O2243" s="18"/>
      <c r="P2243" s="152"/>
      <c r="Q2243" s="152"/>
      <c r="R2243" s="152"/>
      <c r="S2243" s="152"/>
      <c r="T2243" s="152"/>
      <c r="U2243" s="152"/>
      <c r="V2243" s="152"/>
      <c r="W2243" s="152"/>
      <c r="AN2243" s="18"/>
    </row>
    <row r="2244" spans="13:40" x14ac:dyDescent="0.3">
      <c r="M2244" s="17"/>
      <c r="N2244" s="18"/>
      <c r="O2244" s="18"/>
      <c r="P2244" s="152"/>
      <c r="Q2244" s="152"/>
      <c r="R2244" s="152"/>
      <c r="S2244" s="152"/>
      <c r="T2244" s="152"/>
      <c r="U2244" s="152"/>
      <c r="V2244" s="152"/>
      <c r="W2244" s="152"/>
      <c r="AN2244" s="18"/>
    </row>
    <row r="2245" spans="13:40" x14ac:dyDescent="0.3">
      <c r="M2245" s="17"/>
      <c r="N2245" s="18"/>
      <c r="O2245" s="18"/>
      <c r="P2245" s="152"/>
      <c r="Q2245" s="152"/>
      <c r="R2245" s="152"/>
      <c r="S2245" s="152"/>
      <c r="T2245" s="152"/>
      <c r="U2245" s="152"/>
      <c r="V2245" s="152"/>
      <c r="W2245" s="152"/>
      <c r="AN2245" s="18"/>
    </row>
    <row r="2246" spans="13:40" x14ac:dyDescent="0.3">
      <c r="M2246" s="17"/>
      <c r="N2246" s="18"/>
      <c r="O2246" s="18"/>
      <c r="P2246" s="152"/>
      <c r="Q2246" s="152"/>
      <c r="R2246" s="152"/>
      <c r="S2246" s="152"/>
      <c r="T2246" s="152"/>
      <c r="U2246" s="152"/>
      <c r="V2246" s="152"/>
      <c r="W2246" s="152"/>
      <c r="AN2246" s="18"/>
    </row>
    <row r="2247" spans="13:40" x14ac:dyDescent="0.3">
      <c r="M2247" s="17"/>
      <c r="N2247" s="18"/>
      <c r="O2247" s="18"/>
      <c r="P2247" s="152"/>
      <c r="Q2247" s="152"/>
      <c r="R2247" s="152"/>
      <c r="S2247" s="152"/>
      <c r="T2247" s="152"/>
      <c r="U2247" s="152"/>
      <c r="V2247" s="152"/>
      <c r="W2247" s="152"/>
      <c r="AN2247" s="18"/>
    </row>
    <row r="2248" spans="13:40" x14ac:dyDescent="0.3">
      <c r="M2248" s="17"/>
      <c r="N2248" s="18"/>
      <c r="O2248" s="18"/>
      <c r="P2248" s="152"/>
      <c r="Q2248" s="152"/>
      <c r="R2248" s="152"/>
      <c r="S2248" s="152"/>
      <c r="T2248" s="152"/>
      <c r="U2248" s="152"/>
      <c r="V2248" s="152"/>
      <c r="W2248" s="152"/>
      <c r="AN2248" s="18"/>
    </row>
    <row r="2249" spans="13:40" x14ac:dyDescent="0.3">
      <c r="M2249" s="17"/>
      <c r="N2249" s="18"/>
      <c r="O2249" s="18"/>
      <c r="P2249" s="152"/>
      <c r="Q2249" s="152"/>
      <c r="R2249" s="152"/>
      <c r="S2249" s="152"/>
      <c r="T2249" s="152"/>
      <c r="U2249" s="152"/>
      <c r="V2249" s="152"/>
      <c r="W2249" s="152"/>
      <c r="AN2249" s="18"/>
    </row>
    <row r="2250" spans="13:40" x14ac:dyDescent="0.3">
      <c r="M2250" s="17"/>
      <c r="N2250" s="18"/>
      <c r="O2250" s="18"/>
      <c r="P2250" s="152"/>
      <c r="Q2250" s="152"/>
      <c r="R2250" s="152"/>
      <c r="S2250" s="152"/>
      <c r="T2250" s="152"/>
      <c r="U2250" s="152"/>
      <c r="V2250" s="152"/>
      <c r="W2250" s="152"/>
      <c r="AN2250" s="18"/>
    </row>
    <row r="2251" spans="13:40" x14ac:dyDescent="0.3">
      <c r="M2251" s="17"/>
      <c r="N2251" s="18"/>
      <c r="O2251" s="18"/>
      <c r="P2251" s="152"/>
      <c r="Q2251" s="152"/>
      <c r="R2251" s="152"/>
      <c r="S2251" s="152"/>
      <c r="T2251" s="152"/>
      <c r="U2251" s="152"/>
      <c r="V2251" s="152"/>
      <c r="W2251" s="152"/>
      <c r="AN2251" s="18"/>
    </row>
    <row r="2252" spans="13:40" x14ac:dyDescent="0.3">
      <c r="M2252" s="17"/>
      <c r="N2252" s="18"/>
      <c r="O2252" s="18"/>
      <c r="P2252" s="152"/>
      <c r="Q2252" s="152"/>
      <c r="R2252" s="152"/>
      <c r="S2252" s="152"/>
      <c r="T2252" s="152"/>
      <c r="U2252" s="152"/>
      <c r="V2252" s="152"/>
      <c r="W2252" s="152"/>
      <c r="AN2252" s="18"/>
    </row>
    <row r="2253" spans="13:40" x14ac:dyDescent="0.3">
      <c r="M2253" s="17"/>
      <c r="N2253" s="18"/>
      <c r="O2253" s="18"/>
      <c r="P2253" s="152"/>
      <c r="Q2253" s="152"/>
      <c r="R2253" s="152"/>
      <c r="S2253" s="152"/>
      <c r="T2253" s="152"/>
      <c r="U2253" s="152"/>
      <c r="V2253" s="152"/>
      <c r="W2253" s="152"/>
      <c r="AN2253" s="18"/>
    </row>
    <row r="2254" spans="13:40" x14ac:dyDescent="0.3">
      <c r="M2254" s="17"/>
      <c r="N2254" s="18"/>
      <c r="O2254" s="18"/>
      <c r="P2254" s="152"/>
      <c r="Q2254" s="152"/>
      <c r="R2254" s="152"/>
      <c r="S2254" s="152"/>
      <c r="T2254" s="152"/>
      <c r="U2254" s="152"/>
      <c r="V2254" s="152"/>
      <c r="W2254" s="152"/>
      <c r="AN2254" s="18"/>
    </row>
    <row r="2255" spans="13:40" x14ac:dyDescent="0.3">
      <c r="M2255" s="17"/>
      <c r="N2255" s="18"/>
      <c r="O2255" s="18"/>
      <c r="P2255" s="152"/>
      <c r="Q2255" s="152"/>
      <c r="R2255" s="152"/>
      <c r="S2255" s="152"/>
      <c r="T2255" s="152"/>
      <c r="U2255" s="152"/>
      <c r="V2255" s="152"/>
      <c r="W2255" s="152"/>
      <c r="AN2255" s="18"/>
    </row>
    <row r="2256" spans="13:40" x14ac:dyDescent="0.3">
      <c r="M2256" s="17"/>
      <c r="N2256" s="18"/>
      <c r="O2256" s="18"/>
      <c r="P2256" s="152"/>
      <c r="Q2256" s="152"/>
      <c r="R2256" s="152"/>
      <c r="S2256" s="152"/>
      <c r="T2256" s="152"/>
      <c r="U2256" s="152"/>
      <c r="V2256" s="152"/>
      <c r="W2256" s="152"/>
      <c r="AN2256" s="18"/>
    </row>
    <row r="2257" spans="13:40" x14ac:dyDescent="0.3">
      <c r="M2257" s="17"/>
      <c r="N2257" s="18"/>
      <c r="O2257" s="18"/>
      <c r="P2257" s="152"/>
      <c r="Q2257" s="152"/>
      <c r="R2257" s="152"/>
      <c r="S2257" s="152"/>
      <c r="T2257" s="152"/>
      <c r="U2257" s="152"/>
      <c r="V2257" s="152"/>
      <c r="W2257" s="152"/>
      <c r="AN2257" s="18"/>
    </row>
    <row r="2258" spans="13:40" x14ac:dyDescent="0.3">
      <c r="M2258" s="17"/>
      <c r="N2258" s="18"/>
      <c r="O2258" s="18"/>
      <c r="P2258" s="152"/>
      <c r="Q2258" s="152"/>
      <c r="R2258" s="152"/>
      <c r="S2258" s="152"/>
      <c r="T2258" s="152"/>
      <c r="U2258" s="152"/>
      <c r="V2258" s="152"/>
      <c r="W2258" s="152"/>
      <c r="AN2258" s="18"/>
    </row>
    <row r="2259" spans="13:40" x14ac:dyDescent="0.3">
      <c r="M2259" s="17"/>
      <c r="N2259" s="18"/>
      <c r="O2259" s="18"/>
      <c r="P2259" s="152"/>
      <c r="Q2259" s="152"/>
      <c r="R2259" s="152"/>
      <c r="S2259" s="152"/>
      <c r="T2259" s="152"/>
      <c r="U2259" s="152"/>
      <c r="V2259" s="152"/>
      <c r="W2259" s="152"/>
      <c r="AN2259" s="18"/>
    </row>
    <row r="2260" spans="13:40" x14ac:dyDescent="0.3">
      <c r="M2260" s="17"/>
      <c r="N2260" s="18"/>
      <c r="O2260" s="18"/>
      <c r="P2260" s="152"/>
      <c r="Q2260" s="152"/>
      <c r="R2260" s="152"/>
      <c r="S2260" s="152"/>
      <c r="T2260" s="152"/>
      <c r="U2260" s="152"/>
      <c r="V2260" s="152"/>
      <c r="W2260" s="152"/>
      <c r="AN2260" s="18"/>
    </row>
    <row r="2261" spans="13:40" x14ac:dyDescent="0.3">
      <c r="M2261" s="17"/>
      <c r="N2261" s="18"/>
      <c r="O2261" s="18"/>
      <c r="P2261" s="152"/>
      <c r="Q2261" s="152"/>
      <c r="R2261" s="152"/>
      <c r="S2261" s="152"/>
      <c r="T2261" s="152"/>
      <c r="U2261" s="152"/>
      <c r="V2261" s="152"/>
      <c r="W2261" s="152"/>
      <c r="AN2261" s="18"/>
    </row>
    <row r="2262" spans="13:40" x14ac:dyDescent="0.3">
      <c r="M2262" s="17"/>
      <c r="N2262" s="18"/>
      <c r="O2262" s="18"/>
      <c r="P2262" s="152"/>
      <c r="Q2262" s="152"/>
      <c r="R2262" s="152"/>
      <c r="S2262" s="152"/>
      <c r="T2262" s="152"/>
      <c r="U2262" s="152"/>
      <c r="V2262" s="152"/>
      <c r="W2262" s="152"/>
      <c r="AN2262" s="18"/>
    </row>
    <row r="2263" spans="13:40" x14ac:dyDescent="0.3">
      <c r="M2263" s="17"/>
      <c r="N2263" s="18"/>
      <c r="O2263" s="18"/>
      <c r="P2263" s="152"/>
      <c r="Q2263" s="152"/>
      <c r="R2263" s="152"/>
      <c r="S2263" s="152"/>
      <c r="T2263" s="152"/>
      <c r="U2263" s="152"/>
      <c r="V2263" s="152"/>
      <c r="W2263" s="152"/>
      <c r="AN2263" s="18"/>
    </row>
    <row r="2264" spans="13:40" x14ac:dyDescent="0.3">
      <c r="M2264" s="17"/>
      <c r="N2264" s="18"/>
      <c r="O2264" s="18"/>
      <c r="P2264" s="152"/>
      <c r="Q2264" s="152"/>
      <c r="R2264" s="152"/>
      <c r="S2264" s="152"/>
      <c r="T2264" s="152"/>
      <c r="U2264" s="152"/>
      <c r="V2264" s="152"/>
      <c r="W2264" s="152"/>
      <c r="AN2264" s="18"/>
    </row>
    <row r="2265" spans="13:40" x14ac:dyDescent="0.3">
      <c r="M2265" s="17"/>
      <c r="N2265" s="18"/>
      <c r="O2265" s="18"/>
      <c r="P2265" s="152"/>
      <c r="Q2265" s="152"/>
      <c r="R2265" s="152"/>
      <c r="S2265" s="152"/>
      <c r="T2265" s="152"/>
      <c r="U2265" s="152"/>
      <c r="V2265" s="152"/>
      <c r="W2265" s="152"/>
      <c r="AN2265" s="18"/>
    </row>
    <row r="2266" spans="13:40" x14ac:dyDescent="0.3">
      <c r="M2266" s="17"/>
      <c r="N2266" s="18"/>
      <c r="O2266" s="18"/>
      <c r="P2266" s="152"/>
      <c r="Q2266" s="152"/>
      <c r="R2266" s="152"/>
      <c r="S2266" s="152"/>
      <c r="T2266" s="152"/>
      <c r="U2266" s="152"/>
      <c r="V2266" s="152"/>
      <c r="W2266" s="152"/>
      <c r="AN2266" s="18"/>
    </row>
    <row r="2267" spans="13:40" x14ac:dyDescent="0.3">
      <c r="M2267" s="17"/>
      <c r="N2267" s="18"/>
      <c r="O2267" s="18"/>
      <c r="P2267" s="152"/>
      <c r="Q2267" s="152"/>
      <c r="R2267" s="152"/>
      <c r="S2267" s="152"/>
      <c r="T2267" s="152"/>
      <c r="U2267" s="152"/>
      <c r="V2267" s="152"/>
      <c r="W2267" s="152"/>
      <c r="AN2267" s="18"/>
    </row>
    <row r="2268" spans="13:40" x14ac:dyDescent="0.3">
      <c r="M2268" s="17"/>
      <c r="N2268" s="18"/>
      <c r="O2268" s="18"/>
      <c r="P2268" s="152"/>
      <c r="Q2268" s="152"/>
      <c r="R2268" s="152"/>
      <c r="S2268" s="152"/>
      <c r="T2268" s="152"/>
      <c r="U2268" s="152"/>
      <c r="V2268" s="152"/>
      <c r="W2268" s="152"/>
      <c r="AN2268" s="18"/>
    </row>
    <row r="2269" spans="13:40" x14ac:dyDescent="0.3">
      <c r="M2269" s="17"/>
      <c r="N2269" s="18"/>
      <c r="O2269" s="18"/>
      <c r="P2269" s="152"/>
      <c r="Q2269" s="152"/>
      <c r="R2269" s="152"/>
      <c r="S2269" s="152"/>
      <c r="T2269" s="152"/>
      <c r="U2269" s="152"/>
      <c r="V2269" s="152"/>
      <c r="W2269" s="152"/>
      <c r="AN2269" s="18"/>
    </row>
    <row r="2270" spans="13:40" x14ac:dyDescent="0.3">
      <c r="M2270" s="17"/>
      <c r="N2270" s="18"/>
      <c r="O2270" s="18"/>
      <c r="P2270" s="152"/>
      <c r="Q2270" s="152"/>
      <c r="R2270" s="152"/>
      <c r="S2270" s="152"/>
      <c r="T2270" s="152"/>
      <c r="U2270" s="152"/>
      <c r="V2270" s="152"/>
      <c r="W2270" s="152"/>
      <c r="AN2270" s="18"/>
    </row>
    <row r="2271" spans="13:40" x14ac:dyDescent="0.3">
      <c r="M2271" s="17"/>
      <c r="N2271" s="18"/>
      <c r="O2271" s="18"/>
      <c r="P2271" s="152"/>
      <c r="Q2271" s="152"/>
      <c r="R2271" s="152"/>
      <c r="S2271" s="152"/>
      <c r="T2271" s="152"/>
      <c r="U2271" s="152"/>
      <c r="V2271" s="152"/>
      <c r="W2271" s="152"/>
      <c r="AN2271" s="18"/>
    </row>
    <row r="2272" spans="13:40" x14ac:dyDescent="0.3">
      <c r="M2272" s="17"/>
      <c r="N2272" s="18"/>
      <c r="O2272" s="18"/>
      <c r="P2272" s="152"/>
      <c r="Q2272" s="152"/>
      <c r="R2272" s="152"/>
      <c r="S2272" s="152"/>
      <c r="T2272" s="152"/>
      <c r="U2272" s="152"/>
      <c r="V2272" s="152"/>
      <c r="W2272" s="152"/>
      <c r="AN2272" s="18"/>
    </row>
    <row r="2273" spans="13:40" x14ac:dyDescent="0.3">
      <c r="M2273" s="17"/>
      <c r="N2273" s="18"/>
      <c r="O2273" s="18"/>
      <c r="P2273" s="152"/>
      <c r="Q2273" s="152"/>
      <c r="R2273" s="152"/>
      <c r="S2273" s="152"/>
      <c r="T2273" s="152"/>
      <c r="U2273" s="152"/>
      <c r="V2273" s="152"/>
      <c r="W2273" s="152"/>
      <c r="AN2273" s="18"/>
    </row>
    <row r="2274" spans="13:40" x14ac:dyDescent="0.3">
      <c r="M2274" s="17"/>
      <c r="N2274" s="18"/>
      <c r="O2274" s="18"/>
      <c r="P2274" s="152"/>
      <c r="Q2274" s="152"/>
      <c r="R2274" s="152"/>
      <c r="S2274" s="152"/>
      <c r="T2274" s="152"/>
      <c r="U2274" s="152"/>
      <c r="V2274" s="152"/>
      <c r="W2274" s="152"/>
      <c r="AN2274" s="18"/>
    </row>
    <row r="2275" spans="13:40" x14ac:dyDescent="0.3">
      <c r="M2275" s="17"/>
      <c r="N2275" s="18"/>
      <c r="O2275" s="18"/>
      <c r="P2275" s="152"/>
      <c r="Q2275" s="152"/>
      <c r="R2275" s="152"/>
      <c r="S2275" s="152"/>
      <c r="T2275" s="152"/>
      <c r="U2275" s="152"/>
      <c r="V2275" s="152"/>
      <c r="W2275" s="152"/>
      <c r="AN2275" s="18"/>
    </row>
    <row r="2276" spans="13:40" x14ac:dyDescent="0.3">
      <c r="M2276" s="17"/>
      <c r="N2276" s="18"/>
      <c r="O2276" s="18"/>
      <c r="P2276" s="152"/>
      <c r="Q2276" s="152"/>
      <c r="R2276" s="152"/>
      <c r="S2276" s="152"/>
      <c r="T2276" s="152"/>
      <c r="U2276" s="152"/>
      <c r="V2276" s="152"/>
      <c r="W2276" s="152"/>
      <c r="AN2276" s="18"/>
    </row>
    <row r="2277" spans="13:40" x14ac:dyDescent="0.3">
      <c r="M2277" s="17"/>
      <c r="N2277" s="18"/>
      <c r="O2277" s="18"/>
      <c r="P2277" s="152"/>
      <c r="Q2277" s="152"/>
      <c r="R2277" s="152"/>
      <c r="S2277" s="152"/>
      <c r="T2277" s="152"/>
      <c r="U2277" s="152"/>
      <c r="V2277" s="152"/>
      <c r="W2277" s="152"/>
      <c r="AN2277" s="18"/>
    </row>
    <row r="2278" spans="13:40" x14ac:dyDescent="0.3">
      <c r="M2278" s="17"/>
      <c r="N2278" s="18"/>
      <c r="O2278" s="18"/>
      <c r="P2278" s="152"/>
      <c r="Q2278" s="152"/>
      <c r="R2278" s="152"/>
      <c r="S2278" s="152"/>
      <c r="T2278" s="152"/>
      <c r="U2278" s="152"/>
      <c r="V2278" s="152"/>
      <c r="W2278" s="152"/>
      <c r="AN2278" s="18"/>
    </row>
    <row r="2279" spans="13:40" x14ac:dyDescent="0.3">
      <c r="M2279" s="17"/>
      <c r="N2279" s="18"/>
      <c r="O2279" s="18"/>
      <c r="P2279" s="152"/>
      <c r="Q2279" s="152"/>
      <c r="R2279" s="152"/>
      <c r="S2279" s="152"/>
      <c r="T2279" s="152"/>
      <c r="U2279" s="152"/>
      <c r="V2279" s="152"/>
      <c r="W2279" s="152"/>
      <c r="AN2279" s="18"/>
    </row>
    <row r="2280" spans="13:40" x14ac:dyDescent="0.3">
      <c r="M2280" s="17"/>
      <c r="N2280" s="18"/>
      <c r="O2280" s="18"/>
      <c r="P2280" s="152"/>
      <c r="Q2280" s="152"/>
      <c r="R2280" s="152"/>
      <c r="S2280" s="152"/>
      <c r="T2280" s="152"/>
      <c r="U2280" s="152"/>
      <c r="V2280" s="152"/>
      <c r="W2280" s="152"/>
      <c r="AN2280" s="18"/>
    </row>
    <row r="2281" spans="13:40" x14ac:dyDescent="0.3">
      <c r="M2281" s="17"/>
      <c r="N2281" s="18"/>
      <c r="O2281" s="18"/>
      <c r="P2281" s="152"/>
      <c r="Q2281" s="152"/>
      <c r="R2281" s="152"/>
      <c r="S2281" s="152"/>
      <c r="T2281" s="152"/>
      <c r="U2281" s="152"/>
      <c r="V2281" s="152"/>
      <c r="W2281" s="152"/>
      <c r="AN2281" s="18"/>
    </row>
    <row r="2282" spans="13:40" x14ac:dyDescent="0.3">
      <c r="M2282" s="17"/>
      <c r="N2282" s="18"/>
      <c r="O2282" s="18"/>
      <c r="P2282" s="152"/>
      <c r="Q2282" s="152"/>
      <c r="R2282" s="152"/>
      <c r="S2282" s="152"/>
      <c r="T2282" s="152"/>
      <c r="U2282" s="152"/>
      <c r="V2282" s="152"/>
      <c r="W2282" s="152"/>
      <c r="AN2282" s="18"/>
    </row>
    <row r="2283" spans="13:40" x14ac:dyDescent="0.3">
      <c r="M2283" s="17"/>
      <c r="N2283" s="18"/>
      <c r="O2283" s="18"/>
      <c r="P2283" s="152"/>
      <c r="Q2283" s="152"/>
      <c r="R2283" s="152"/>
      <c r="S2283" s="152"/>
      <c r="T2283" s="152"/>
      <c r="U2283" s="152"/>
      <c r="V2283" s="152"/>
      <c r="W2283" s="152"/>
      <c r="AN2283" s="18"/>
    </row>
    <row r="2284" spans="13:40" x14ac:dyDescent="0.3">
      <c r="M2284" s="17"/>
      <c r="N2284" s="18"/>
      <c r="O2284" s="18"/>
      <c r="P2284" s="152"/>
      <c r="Q2284" s="152"/>
      <c r="R2284" s="152"/>
      <c r="S2284" s="152"/>
      <c r="T2284" s="152"/>
      <c r="U2284" s="152"/>
      <c r="V2284" s="152"/>
      <c r="W2284" s="152"/>
      <c r="AN2284" s="18"/>
    </row>
    <row r="2285" spans="13:40" x14ac:dyDescent="0.3">
      <c r="M2285" s="17"/>
      <c r="N2285" s="18"/>
      <c r="O2285" s="18"/>
      <c r="P2285" s="152"/>
      <c r="Q2285" s="152"/>
      <c r="R2285" s="152"/>
      <c r="S2285" s="152"/>
      <c r="T2285" s="152"/>
      <c r="U2285" s="152"/>
      <c r="V2285" s="152"/>
      <c r="W2285" s="152"/>
      <c r="AN2285" s="18"/>
    </row>
    <row r="2286" spans="13:40" x14ac:dyDescent="0.3">
      <c r="M2286" s="17"/>
      <c r="N2286" s="18"/>
      <c r="O2286" s="18"/>
      <c r="P2286" s="152"/>
      <c r="Q2286" s="152"/>
      <c r="R2286" s="152"/>
      <c r="S2286" s="152"/>
      <c r="T2286" s="152"/>
      <c r="U2286" s="152"/>
      <c r="V2286" s="152"/>
      <c r="W2286" s="152"/>
      <c r="AN2286" s="18"/>
    </row>
    <row r="2287" spans="13:40" x14ac:dyDescent="0.3">
      <c r="M2287" s="17"/>
      <c r="N2287" s="18"/>
      <c r="O2287" s="18"/>
      <c r="P2287" s="152"/>
      <c r="Q2287" s="152"/>
      <c r="R2287" s="152"/>
      <c r="S2287" s="152"/>
      <c r="T2287" s="152"/>
      <c r="U2287" s="152"/>
      <c r="V2287" s="152"/>
      <c r="W2287" s="152"/>
      <c r="AN2287" s="18"/>
    </row>
    <row r="2288" spans="13:40" x14ac:dyDescent="0.3">
      <c r="M2288" s="17"/>
      <c r="N2288" s="18"/>
      <c r="O2288" s="18"/>
      <c r="P2288" s="152"/>
      <c r="Q2288" s="152"/>
      <c r="R2288" s="152"/>
      <c r="S2288" s="152"/>
      <c r="T2288" s="152"/>
      <c r="U2288" s="152"/>
      <c r="V2288" s="152"/>
      <c r="W2288" s="152"/>
      <c r="AN2288" s="18"/>
    </row>
    <row r="2289" spans="13:40" x14ac:dyDescent="0.3">
      <c r="M2289" s="17"/>
      <c r="N2289" s="18"/>
      <c r="O2289" s="18"/>
      <c r="P2289" s="152"/>
      <c r="Q2289" s="152"/>
      <c r="R2289" s="152"/>
      <c r="S2289" s="152"/>
      <c r="T2289" s="152"/>
      <c r="U2289" s="152"/>
      <c r="V2289" s="152"/>
      <c r="W2289" s="152"/>
      <c r="AN2289" s="18"/>
    </row>
    <row r="2290" spans="13:40" x14ac:dyDescent="0.3">
      <c r="M2290" s="17"/>
      <c r="N2290" s="18"/>
      <c r="O2290" s="18"/>
      <c r="P2290" s="152"/>
      <c r="Q2290" s="152"/>
      <c r="R2290" s="152"/>
      <c r="S2290" s="152"/>
      <c r="T2290" s="152"/>
      <c r="U2290" s="152"/>
      <c r="V2290" s="152"/>
      <c r="W2290" s="152"/>
      <c r="AN2290" s="18"/>
    </row>
    <row r="2291" spans="13:40" x14ac:dyDescent="0.3">
      <c r="M2291" s="17"/>
      <c r="N2291" s="18"/>
      <c r="O2291" s="18"/>
      <c r="P2291" s="152"/>
      <c r="Q2291" s="152"/>
      <c r="R2291" s="152"/>
      <c r="S2291" s="152"/>
      <c r="T2291" s="152"/>
      <c r="U2291" s="152"/>
      <c r="V2291" s="152"/>
      <c r="W2291" s="152"/>
      <c r="AN2291" s="18"/>
    </row>
    <row r="2292" spans="13:40" x14ac:dyDescent="0.3">
      <c r="M2292" s="17"/>
      <c r="N2292" s="18"/>
      <c r="O2292" s="18"/>
      <c r="P2292" s="152"/>
      <c r="Q2292" s="152"/>
      <c r="R2292" s="152"/>
      <c r="S2292" s="152"/>
      <c r="T2292" s="152"/>
      <c r="U2292" s="152"/>
      <c r="V2292" s="152"/>
      <c r="W2292" s="152"/>
      <c r="AN2292" s="18"/>
    </row>
    <row r="2293" spans="13:40" x14ac:dyDescent="0.3">
      <c r="M2293" s="17"/>
      <c r="N2293" s="18"/>
      <c r="O2293" s="18"/>
      <c r="P2293" s="152"/>
      <c r="Q2293" s="152"/>
      <c r="R2293" s="152"/>
      <c r="S2293" s="152"/>
      <c r="T2293" s="152"/>
      <c r="U2293" s="152"/>
      <c r="V2293" s="152"/>
      <c r="W2293" s="152"/>
      <c r="AN2293" s="18"/>
    </row>
    <row r="2294" spans="13:40" x14ac:dyDescent="0.3">
      <c r="M2294" s="17"/>
      <c r="N2294" s="18"/>
      <c r="O2294" s="18"/>
      <c r="P2294" s="152"/>
      <c r="Q2294" s="152"/>
      <c r="R2294" s="152"/>
      <c r="S2294" s="152"/>
      <c r="T2294" s="152"/>
      <c r="U2294" s="152"/>
      <c r="V2294" s="152"/>
      <c r="W2294" s="152"/>
      <c r="AN2294" s="18"/>
    </row>
    <row r="2295" spans="13:40" x14ac:dyDescent="0.3">
      <c r="M2295" s="17"/>
      <c r="N2295" s="18"/>
      <c r="O2295" s="18"/>
      <c r="P2295" s="152"/>
      <c r="Q2295" s="152"/>
      <c r="R2295" s="152"/>
      <c r="S2295" s="152"/>
      <c r="T2295" s="152"/>
      <c r="U2295" s="152"/>
      <c r="V2295" s="152"/>
      <c r="W2295" s="152"/>
      <c r="AN2295" s="18"/>
    </row>
    <row r="2296" spans="13:40" x14ac:dyDescent="0.3">
      <c r="M2296" s="17"/>
      <c r="N2296" s="18"/>
      <c r="O2296" s="18"/>
      <c r="P2296" s="152"/>
      <c r="Q2296" s="152"/>
      <c r="R2296" s="152"/>
      <c r="S2296" s="152"/>
      <c r="T2296" s="152"/>
      <c r="U2296" s="152"/>
      <c r="V2296" s="152"/>
      <c r="W2296" s="152"/>
      <c r="AN2296" s="18"/>
    </row>
    <row r="2297" spans="13:40" x14ac:dyDescent="0.3">
      <c r="M2297" s="17"/>
      <c r="N2297" s="18"/>
      <c r="O2297" s="18"/>
      <c r="P2297" s="152"/>
      <c r="Q2297" s="152"/>
      <c r="R2297" s="152"/>
      <c r="S2297" s="152"/>
      <c r="T2297" s="152"/>
      <c r="U2297" s="152"/>
      <c r="V2297" s="152"/>
      <c r="W2297" s="152"/>
      <c r="AN2297" s="18"/>
    </row>
    <row r="2298" spans="13:40" x14ac:dyDescent="0.3">
      <c r="M2298" s="17"/>
      <c r="N2298" s="18"/>
      <c r="O2298" s="18"/>
      <c r="P2298" s="152"/>
      <c r="Q2298" s="152"/>
      <c r="R2298" s="152"/>
      <c r="S2298" s="152"/>
      <c r="T2298" s="152"/>
      <c r="U2298" s="152"/>
      <c r="V2298" s="152"/>
      <c r="W2298" s="152"/>
      <c r="AN2298" s="18"/>
    </row>
    <row r="2299" spans="13:40" x14ac:dyDescent="0.3">
      <c r="M2299" s="17"/>
      <c r="N2299" s="18"/>
      <c r="O2299" s="18"/>
      <c r="P2299" s="152"/>
      <c r="Q2299" s="152"/>
      <c r="R2299" s="152"/>
      <c r="S2299" s="152"/>
      <c r="T2299" s="152"/>
      <c r="U2299" s="152"/>
      <c r="V2299" s="152"/>
      <c r="W2299" s="152"/>
      <c r="AN2299" s="18"/>
    </row>
    <row r="2300" spans="13:40" x14ac:dyDescent="0.3">
      <c r="M2300" s="17"/>
      <c r="N2300" s="18"/>
      <c r="O2300" s="18"/>
      <c r="P2300" s="152"/>
      <c r="Q2300" s="152"/>
      <c r="R2300" s="152"/>
      <c r="S2300" s="152"/>
      <c r="T2300" s="152"/>
      <c r="U2300" s="152"/>
      <c r="V2300" s="152"/>
      <c r="W2300" s="152"/>
      <c r="AN2300" s="18"/>
    </row>
    <row r="2301" spans="13:40" x14ac:dyDescent="0.3">
      <c r="M2301" s="17"/>
      <c r="N2301" s="18"/>
      <c r="O2301" s="18"/>
      <c r="P2301" s="152"/>
      <c r="Q2301" s="152"/>
      <c r="R2301" s="152"/>
      <c r="S2301" s="152"/>
      <c r="T2301" s="152"/>
      <c r="U2301" s="152"/>
      <c r="V2301" s="152"/>
      <c r="W2301" s="152"/>
      <c r="AN2301" s="18"/>
    </row>
    <row r="2302" spans="13:40" x14ac:dyDescent="0.3">
      <c r="M2302" s="17"/>
      <c r="N2302" s="18"/>
      <c r="O2302" s="18"/>
      <c r="P2302" s="152"/>
      <c r="Q2302" s="152"/>
      <c r="R2302" s="152"/>
      <c r="S2302" s="152"/>
      <c r="T2302" s="152"/>
      <c r="U2302" s="152"/>
      <c r="V2302" s="152"/>
      <c r="W2302" s="152"/>
      <c r="AN2302" s="18"/>
    </row>
    <row r="2303" spans="13:40" x14ac:dyDescent="0.3">
      <c r="M2303" s="17"/>
      <c r="N2303" s="18"/>
      <c r="O2303" s="18"/>
      <c r="P2303" s="152"/>
      <c r="Q2303" s="152"/>
      <c r="R2303" s="152"/>
      <c r="S2303" s="152"/>
      <c r="T2303" s="152"/>
      <c r="U2303" s="152"/>
      <c r="V2303" s="152"/>
      <c r="W2303" s="152"/>
      <c r="AN2303" s="18"/>
    </row>
    <row r="2304" spans="13:40" x14ac:dyDescent="0.3">
      <c r="M2304" s="17"/>
      <c r="N2304" s="18"/>
      <c r="O2304" s="18"/>
      <c r="P2304" s="152"/>
      <c r="Q2304" s="152"/>
      <c r="R2304" s="152"/>
      <c r="S2304" s="152"/>
      <c r="T2304" s="152"/>
      <c r="U2304" s="152"/>
      <c r="V2304" s="152"/>
      <c r="W2304" s="152"/>
      <c r="AN2304" s="18"/>
    </row>
    <row r="2305" spans="13:40" x14ac:dyDescent="0.3">
      <c r="M2305" s="17"/>
      <c r="N2305" s="18"/>
      <c r="O2305" s="18"/>
      <c r="P2305" s="152"/>
      <c r="Q2305" s="152"/>
      <c r="R2305" s="152"/>
      <c r="S2305" s="152"/>
      <c r="T2305" s="152"/>
      <c r="U2305" s="152"/>
      <c r="V2305" s="152"/>
      <c r="W2305" s="152"/>
      <c r="AN2305" s="18"/>
    </row>
    <row r="2306" spans="13:40" x14ac:dyDescent="0.3">
      <c r="M2306" s="17"/>
      <c r="N2306" s="18"/>
      <c r="O2306" s="18"/>
      <c r="P2306" s="152"/>
      <c r="Q2306" s="152"/>
      <c r="R2306" s="152"/>
      <c r="S2306" s="152"/>
      <c r="T2306" s="152"/>
      <c r="U2306" s="152"/>
      <c r="V2306" s="152"/>
      <c r="W2306" s="152"/>
      <c r="AN2306" s="18"/>
    </row>
    <row r="2307" spans="13:40" x14ac:dyDescent="0.3">
      <c r="M2307" s="17"/>
      <c r="N2307" s="18"/>
      <c r="O2307" s="18"/>
      <c r="P2307" s="152"/>
      <c r="Q2307" s="152"/>
      <c r="R2307" s="152"/>
      <c r="S2307" s="152"/>
      <c r="T2307" s="152"/>
      <c r="U2307" s="152"/>
      <c r="V2307" s="152"/>
      <c r="W2307" s="152"/>
      <c r="AN2307" s="18"/>
    </row>
    <row r="2308" spans="13:40" x14ac:dyDescent="0.3">
      <c r="M2308" s="17"/>
      <c r="N2308" s="18"/>
      <c r="O2308" s="18"/>
      <c r="P2308" s="152"/>
      <c r="Q2308" s="152"/>
      <c r="R2308" s="152"/>
      <c r="S2308" s="152"/>
      <c r="T2308" s="152"/>
      <c r="U2308" s="152"/>
      <c r="V2308" s="152"/>
      <c r="W2308" s="152"/>
      <c r="AN2308" s="18"/>
    </row>
    <row r="2309" spans="13:40" x14ac:dyDescent="0.3">
      <c r="M2309" s="17"/>
      <c r="N2309" s="18"/>
      <c r="O2309" s="18"/>
      <c r="P2309" s="152"/>
      <c r="Q2309" s="152"/>
      <c r="R2309" s="152"/>
      <c r="S2309" s="152"/>
      <c r="T2309" s="152"/>
      <c r="U2309" s="152"/>
      <c r="V2309" s="152"/>
      <c r="W2309" s="152"/>
      <c r="AN2309" s="18"/>
    </row>
    <row r="2310" spans="13:40" x14ac:dyDescent="0.3">
      <c r="M2310" s="17"/>
      <c r="N2310" s="18"/>
      <c r="O2310" s="18"/>
      <c r="P2310" s="152"/>
      <c r="Q2310" s="152"/>
      <c r="R2310" s="152"/>
      <c r="S2310" s="152"/>
      <c r="T2310" s="152"/>
      <c r="U2310" s="152"/>
      <c r="V2310" s="152"/>
      <c r="W2310" s="152"/>
      <c r="AN2310" s="18"/>
    </row>
    <row r="2311" spans="13:40" x14ac:dyDescent="0.3">
      <c r="M2311" s="17"/>
      <c r="N2311" s="18"/>
      <c r="O2311" s="18"/>
      <c r="P2311" s="152"/>
      <c r="Q2311" s="152"/>
      <c r="R2311" s="152"/>
      <c r="S2311" s="152"/>
      <c r="T2311" s="152"/>
      <c r="U2311" s="152"/>
      <c r="V2311" s="152"/>
      <c r="W2311" s="152"/>
      <c r="AN2311" s="18"/>
    </row>
    <row r="2312" spans="13:40" x14ac:dyDescent="0.3">
      <c r="M2312" s="17"/>
      <c r="N2312" s="18"/>
      <c r="O2312" s="18"/>
      <c r="P2312" s="152"/>
      <c r="Q2312" s="152"/>
      <c r="R2312" s="152"/>
      <c r="S2312" s="152"/>
      <c r="T2312" s="152"/>
      <c r="U2312" s="152"/>
      <c r="V2312" s="152"/>
      <c r="W2312" s="152"/>
      <c r="AN2312" s="18"/>
    </row>
    <row r="2313" spans="13:40" x14ac:dyDescent="0.3">
      <c r="M2313" s="17"/>
      <c r="N2313" s="18"/>
      <c r="O2313" s="18"/>
      <c r="P2313" s="152"/>
      <c r="Q2313" s="152"/>
      <c r="R2313" s="152"/>
      <c r="S2313" s="152"/>
      <c r="T2313" s="152"/>
      <c r="U2313" s="152"/>
      <c r="V2313" s="152"/>
      <c r="W2313" s="152"/>
      <c r="AN2313" s="18"/>
    </row>
    <row r="2314" spans="13:40" x14ac:dyDescent="0.3">
      <c r="M2314" s="17"/>
      <c r="N2314" s="18"/>
      <c r="O2314" s="18"/>
      <c r="P2314" s="152"/>
      <c r="Q2314" s="152"/>
      <c r="R2314" s="152"/>
      <c r="S2314" s="152"/>
      <c r="T2314" s="152"/>
      <c r="U2314" s="152"/>
      <c r="V2314" s="152"/>
      <c r="W2314" s="152"/>
      <c r="AN2314" s="18"/>
    </row>
    <row r="2315" spans="13:40" x14ac:dyDescent="0.3">
      <c r="M2315" s="17"/>
      <c r="N2315" s="18"/>
      <c r="O2315" s="18"/>
      <c r="P2315" s="152"/>
      <c r="Q2315" s="152"/>
      <c r="R2315" s="152"/>
      <c r="S2315" s="152"/>
      <c r="T2315" s="152"/>
      <c r="U2315" s="152"/>
      <c r="V2315" s="152"/>
      <c r="W2315" s="152"/>
      <c r="AN2315" s="18"/>
    </row>
    <row r="2316" spans="13:40" x14ac:dyDescent="0.3">
      <c r="M2316" s="17"/>
      <c r="N2316" s="18"/>
      <c r="O2316" s="18"/>
      <c r="P2316" s="152"/>
      <c r="Q2316" s="152"/>
      <c r="R2316" s="152"/>
      <c r="S2316" s="152"/>
      <c r="T2316" s="152"/>
      <c r="U2316" s="152"/>
      <c r="V2316" s="152"/>
      <c r="W2316" s="152"/>
      <c r="AN2316" s="18"/>
    </row>
    <row r="2317" spans="13:40" x14ac:dyDescent="0.3">
      <c r="M2317" s="17"/>
      <c r="N2317" s="18"/>
      <c r="O2317" s="18"/>
      <c r="P2317" s="152"/>
      <c r="Q2317" s="152"/>
      <c r="R2317" s="152"/>
      <c r="S2317" s="152"/>
      <c r="T2317" s="152"/>
      <c r="U2317" s="152"/>
      <c r="V2317" s="152"/>
      <c r="W2317" s="152"/>
      <c r="AN2317" s="18"/>
    </row>
    <row r="2318" spans="13:40" x14ac:dyDescent="0.3">
      <c r="M2318" s="17"/>
      <c r="N2318" s="18"/>
      <c r="O2318" s="18"/>
      <c r="P2318" s="152"/>
      <c r="Q2318" s="152"/>
      <c r="R2318" s="152"/>
      <c r="S2318" s="152"/>
      <c r="T2318" s="152"/>
      <c r="U2318" s="152"/>
      <c r="V2318" s="152"/>
      <c r="W2318" s="152"/>
      <c r="AN2318" s="18"/>
    </row>
    <row r="2319" spans="13:40" x14ac:dyDescent="0.3">
      <c r="M2319" s="17"/>
      <c r="N2319" s="18"/>
      <c r="O2319" s="18"/>
      <c r="P2319" s="152"/>
      <c r="Q2319" s="152"/>
      <c r="R2319" s="152"/>
      <c r="S2319" s="152"/>
      <c r="T2319" s="152"/>
      <c r="U2319" s="152"/>
      <c r="V2319" s="152"/>
      <c r="W2319" s="152"/>
      <c r="AN2319" s="18"/>
    </row>
    <row r="2320" spans="13:40" x14ac:dyDescent="0.3">
      <c r="M2320" s="17"/>
      <c r="N2320" s="18"/>
      <c r="O2320" s="18"/>
      <c r="P2320" s="152"/>
      <c r="Q2320" s="152"/>
      <c r="R2320" s="152"/>
      <c r="S2320" s="152"/>
      <c r="T2320" s="152"/>
      <c r="U2320" s="152"/>
      <c r="V2320" s="152"/>
      <c r="W2320" s="152"/>
      <c r="AN2320" s="18"/>
    </row>
    <row r="2321" spans="13:40" x14ac:dyDescent="0.3">
      <c r="M2321" s="17"/>
      <c r="N2321" s="18"/>
      <c r="O2321" s="18"/>
      <c r="P2321" s="152"/>
      <c r="Q2321" s="152"/>
      <c r="R2321" s="152"/>
      <c r="S2321" s="152"/>
      <c r="T2321" s="152"/>
      <c r="U2321" s="152"/>
      <c r="V2321" s="152"/>
      <c r="W2321" s="152"/>
      <c r="AN2321" s="18"/>
    </row>
    <row r="2322" spans="13:40" x14ac:dyDescent="0.3">
      <c r="M2322" s="17"/>
      <c r="N2322" s="18"/>
      <c r="O2322" s="18"/>
      <c r="P2322" s="152"/>
      <c r="Q2322" s="152"/>
      <c r="R2322" s="152"/>
      <c r="S2322" s="152"/>
      <c r="T2322" s="152"/>
      <c r="U2322" s="152"/>
      <c r="V2322" s="152"/>
      <c r="W2322" s="152"/>
      <c r="AN2322" s="18"/>
    </row>
    <row r="2323" spans="13:40" x14ac:dyDescent="0.3">
      <c r="M2323" s="17"/>
      <c r="N2323" s="18"/>
      <c r="O2323" s="18"/>
      <c r="P2323" s="152"/>
      <c r="Q2323" s="152"/>
      <c r="R2323" s="152"/>
      <c r="S2323" s="152"/>
      <c r="T2323" s="152"/>
      <c r="U2323" s="152"/>
      <c r="V2323" s="152"/>
      <c r="W2323" s="152"/>
      <c r="AN2323" s="18"/>
    </row>
    <row r="2324" spans="13:40" x14ac:dyDescent="0.3">
      <c r="M2324" s="17"/>
      <c r="N2324" s="18"/>
      <c r="O2324" s="18"/>
      <c r="P2324" s="152"/>
      <c r="Q2324" s="152"/>
      <c r="R2324" s="152"/>
      <c r="S2324" s="152"/>
      <c r="T2324" s="152"/>
      <c r="U2324" s="152"/>
      <c r="V2324" s="152"/>
      <c r="W2324" s="152"/>
      <c r="AN2324" s="18"/>
    </row>
    <row r="2325" spans="13:40" x14ac:dyDescent="0.3">
      <c r="M2325" s="17"/>
      <c r="N2325" s="18"/>
      <c r="O2325" s="18"/>
      <c r="P2325" s="152"/>
      <c r="Q2325" s="152"/>
      <c r="R2325" s="152"/>
      <c r="S2325" s="152"/>
      <c r="T2325" s="152"/>
      <c r="U2325" s="152"/>
      <c r="V2325" s="152"/>
      <c r="W2325" s="152"/>
      <c r="AN2325" s="18"/>
    </row>
    <row r="2326" spans="13:40" x14ac:dyDescent="0.3">
      <c r="M2326" s="17"/>
      <c r="N2326" s="18"/>
      <c r="O2326" s="18"/>
      <c r="P2326" s="152"/>
      <c r="Q2326" s="152"/>
      <c r="R2326" s="152"/>
      <c r="S2326" s="152"/>
      <c r="T2326" s="152"/>
      <c r="U2326" s="152"/>
      <c r="V2326" s="152"/>
      <c r="W2326" s="152"/>
      <c r="AN2326" s="18"/>
    </row>
    <row r="2327" spans="13:40" x14ac:dyDescent="0.3">
      <c r="M2327" s="17"/>
      <c r="N2327" s="18"/>
      <c r="O2327" s="18"/>
      <c r="P2327" s="152"/>
      <c r="Q2327" s="152"/>
      <c r="R2327" s="152"/>
      <c r="S2327" s="152"/>
      <c r="T2327" s="152"/>
      <c r="U2327" s="152"/>
      <c r="V2327" s="152"/>
      <c r="W2327" s="152"/>
      <c r="AN2327" s="18"/>
    </row>
    <row r="2328" spans="13:40" x14ac:dyDescent="0.3">
      <c r="M2328" s="17"/>
      <c r="N2328" s="18"/>
      <c r="O2328" s="18"/>
      <c r="P2328" s="152"/>
      <c r="Q2328" s="152"/>
      <c r="R2328" s="152"/>
      <c r="S2328" s="152"/>
      <c r="T2328" s="152"/>
      <c r="U2328" s="152"/>
      <c r="V2328" s="152"/>
      <c r="W2328" s="152"/>
      <c r="AN2328" s="18"/>
    </row>
    <row r="2329" spans="13:40" x14ac:dyDescent="0.3">
      <c r="M2329" s="17"/>
      <c r="N2329" s="18"/>
      <c r="O2329" s="18"/>
      <c r="P2329" s="152"/>
      <c r="Q2329" s="152"/>
      <c r="R2329" s="152"/>
      <c r="S2329" s="152"/>
      <c r="T2329" s="152"/>
      <c r="U2329" s="152"/>
      <c r="V2329" s="152"/>
      <c r="W2329" s="152"/>
      <c r="AN2329" s="18"/>
    </row>
    <row r="2330" spans="13:40" x14ac:dyDescent="0.3">
      <c r="M2330" s="17"/>
      <c r="N2330" s="18"/>
      <c r="O2330" s="18"/>
      <c r="P2330" s="152"/>
      <c r="Q2330" s="152"/>
      <c r="R2330" s="152"/>
      <c r="S2330" s="152"/>
      <c r="T2330" s="152"/>
      <c r="U2330" s="152"/>
      <c r="V2330" s="152"/>
      <c r="W2330" s="152"/>
      <c r="AN2330" s="18"/>
    </row>
    <row r="2331" spans="13:40" x14ac:dyDescent="0.3">
      <c r="M2331" s="17"/>
      <c r="N2331" s="18"/>
      <c r="O2331" s="18"/>
      <c r="P2331" s="152"/>
      <c r="Q2331" s="152"/>
      <c r="R2331" s="152"/>
      <c r="S2331" s="152"/>
      <c r="T2331" s="152"/>
      <c r="U2331" s="152"/>
      <c r="V2331" s="152"/>
      <c r="W2331" s="152"/>
      <c r="AN2331" s="18"/>
    </row>
    <row r="2332" spans="13:40" x14ac:dyDescent="0.3">
      <c r="M2332" s="17"/>
      <c r="N2332" s="18"/>
      <c r="O2332" s="18"/>
      <c r="P2332" s="152"/>
      <c r="Q2332" s="152"/>
      <c r="R2332" s="152"/>
      <c r="S2332" s="152"/>
      <c r="T2332" s="152"/>
      <c r="U2332" s="152"/>
      <c r="V2332" s="152"/>
      <c r="W2332" s="152"/>
      <c r="AN2332" s="18"/>
    </row>
    <row r="2333" spans="13:40" x14ac:dyDescent="0.3">
      <c r="M2333" s="17"/>
      <c r="N2333" s="18"/>
      <c r="O2333" s="18"/>
      <c r="P2333" s="152"/>
      <c r="Q2333" s="152"/>
      <c r="R2333" s="152"/>
      <c r="S2333" s="152"/>
      <c r="T2333" s="152"/>
      <c r="U2333" s="152"/>
      <c r="V2333" s="152"/>
      <c r="W2333" s="152"/>
      <c r="AN2333" s="18"/>
    </row>
    <row r="2334" spans="13:40" x14ac:dyDescent="0.3">
      <c r="M2334" s="17"/>
      <c r="N2334" s="18"/>
      <c r="O2334" s="18"/>
      <c r="P2334" s="152"/>
      <c r="Q2334" s="152"/>
      <c r="R2334" s="152"/>
      <c r="S2334" s="152"/>
      <c r="T2334" s="152"/>
      <c r="U2334" s="152"/>
      <c r="V2334" s="152"/>
      <c r="W2334" s="152"/>
      <c r="AN2334" s="18"/>
    </row>
    <row r="2335" spans="13:40" x14ac:dyDescent="0.3">
      <c r="M2335" s="17"/>
      <c r="N2335" s="18"/>
      <c r="O2335" s="18"/>
      <c r="P2335" s="152"/>
      <c r="Q2335" s="152"/>
      <c r="R2335" s="152"/>
      <c r="S2335" s="152"/>
      <c r="T2335" s="152"/>
      <c r="U2335" s="152"/>
      <c r="V2335" s="152"/>
      <c r="W2335" s="152"/>
      <c r="AN2335" s="18"/>
    </row>
    <row r="2336" spans="13:40" x14ac:dyDescent="0.3">
      <c r="M2336" s="17"/>
      <c r="N2336" s="18"/>
      <c r="O2336" s="18"/>
      <c r="P2336" s="152"/>
      <c r="Q2336" s="152"/>
      <c r="R2336" s="152"/>
      <c r="S2336" s="152"/>
      <c r="T2336" s="152"/>
      <c r="U2336" s="152"/>
      <c r="V2336" s="152"/>
      <c r="W2336" s="152"/>
      <c r="AN2336" s="18"/>
    </row>
    <row r="2337" spans="13:40" x14ac:dyDescent="0.3">
      <c r="M2337" s="17"/>
      <c r="N2337" s="18"/>
      <c r="O2337" s="18"/>
      <c r="P2337" s="152"/>
      <c r="Q2337" s="152"/>
      <c r="R2337" s="152"/>
      <c r="S2337" s="152"/>
      <c r="T2337" s="152"/>
      <c r="U2337" s="152"/>
      <c r="V2337" s="152"/>
      <c r="W2337" s="152"/>
      <c r="AN2337" s="18"/>
    </row>
    <row r="2338" spans="13:40" x14ac:dyDescent="0.3">
      <c r="M2338" s="17"/>
      <c r="N2338" s="18"/>
      <c r="O2338" s="18"/>
      <c r="P2338" s="152"/>
      <c r="Q2338" s="152"/>
      <c r="R2338" s="152"/>
      <c r="S2338" s="152"/>
      <c r="T2338" s="152"/>
      <c r="U2338" s="152"/>
      <c r="V2338" s="152"/>
      <c r="W2338" s="152"/>
      <c r="AN2338" s="18"/>
    </row>
    <row r="2339" spans="13:40" x14ac:dyDescent="0.3">
      <c r="M2339" s="17"/>
      <c r="N2339" s="18"/>
      <c r="O2339" s="18"/>
      <c r="P2339" s="152"/>
      <c r="Q2339" s="152"/>
      <c r="R2339" s="152"/>
      <c r="S2339" s="152"/>
      <c r="T2339" s="152"/>
      <c r="U2339" s="152"/>
      <c r="V2339" s="152"/>
      <c r="W2339" s="152"/>
      <c r="AN2339" s="18"/>
    </row>
    <row r="2340" spans="13:40" x14ac:dyDescent="0.3">
      <c r="M2340" s="17"/>
      <c r="N2340" s="18"/>
      <c r="O2340" s="18"/>
      <c r="P2340" s="152"/>
      <c r="Q2340" s="152"/>
      <c r="R2340" s="152"/>
      <c r="S2340" s="152"/>
      <c r="T2340" s="152"/>
      <c r="U2340" s="152"/>
      <c r="V2340" s="152"/>
      <c r="W2340" s="152"/>
      <c r="AN2340" s="18"/>
    </row>
    <row r="2341" spans="13:40" x14ac:dyDescent="0.3">
      <c r="M2341" s="17"/>
      <c r="N2341" s="18"/>
      <c r="O2341" s="18"/>
      <c r="P2341" s="152"/>
      <c r="Q2341" s="152"/>
      <c r="R2341" s="152"/>
      <c r="S2341" s="152"/>
      <c r="T2341" s="152"/>
      <c r="U2341" s="152"/>
      <c r="V2341" s="152"/>
      <c r="W2341" s="152"/>
      <c r="AN2341" s="18"/>
    </row>
    <row r="2342" spans="13:40" x14ac:dyDescent="0.3">
      <c r="M2342" s="17"/>
      <c r="N2342" s="18"/>
      <c r="O2342" s="18"/>
      <c r="P2342" s="152"/>
      <c r="Q2342" s="152"/>
      <c r="R2342" s="152"/>
      <c r="S2342" s="152"/>
      <c r="T2342" s="152"/>
      <c r="U2342" s="152"/>
      <c r="V2342" s="152"/>
      <c r="W2342" s="152"/>
      <c r="AN2342" s="18"/>
    </row>
    <row r="2343" spans="13:40" x14ac:dyDescent="0.3">
      <c r="M2343" s="17"/>
      <c r="N2343" s="18"/>
      <c r="O2343" s="18"/>
      <c r="P2343" s="152"/>
      <c r="Q2343" s="152"/>
      <c r="R2343" s="152"/>
      <c r="S2343" s="152"/>
      <c r="T2343" s="152"/>
      <c r="U2343" s="152"/>
      <c r="V2343" s="152"/>
      <c r="W2343" s="152"/>
      <c r="AN2343" s="18"/>
    </row>
    <row r="2344" spans="13:40" x14ac:dyDescent="0.3">
      <c r="M2344" s="17"/>
      <c r="N2344" s="18"/>
      <c r="O2344" s="18"/>
      <c r="P2344" s="152"/>
      <c r="Q2344" s="152"/>
      <c r="R2344" s="152"/>
      <c r="S2344" s="152"/>
      <c r="T2344" s="152"/>
      <c r="U2344" s="152"/>
      <c r="V2344" s="152"/>
      <c r="W2344" s="152"/>
      <c r="AN2344" s="18"/>
    </row>
    <row r="2345" spans="13:40" x14ac:dyDescent="0.3">
      <c r="M2345" s="17"/>
      <c r="N2345" s="18"/>
      <c r="O2345" s="18"/>
      <c r="P2345" s="152"/>
      <c r="Q2345" s="152"/>
      <c r="R2345" s="152"/>
      <c r="S2345" s="152"/>
      <c r="T2345" s="152"/>
      <c r="U2345" s="152"/>
      <c r="V2345" s="152"/>
      <c r="W2345" s="152"/>
      <c r="AN2345" s="18"/>
    </row>
    <row r="2346" spans="13:40" x14ac:dyDescent="0.3">
      <c r="M2346" s="17"/>
      <c r="N2346" s="18"/>
      <c r="O2346" s="18"/>
      <c r="P2346" s="152"/>
      <c r="Q2346" s="152"/>
      <c r="R2346" s="152"/>
      <c r="S2346" s="152"/>
      <c r="T2346" s="152"/>
      <c r="U2346" s="152"/>
      <c r="V2346" s="152"/>
      <c r="W2346" s="152"/>
      <c r="AN2346" s="18"/>
    </row>
    <row r="2347" spans="13:40" x14ac:dyDescent="0.3">
      <c r="M2347" s="17"/>
      <c r="N2347" s="18"/>
      <c r="O2347" s="18"/>
      <c r="P2347" s="152"/>
      <c r="Q2347" s="152"/>
      <c r="R2347" s="152"/>
      <c r="S2347" s="152"/>
      <c r="T2347" s="152"/>
      <c r="U2347" s="152"/>
      <c r="V2347" s="152"/>
      <c r="W2347" s="152"/>
      <c r="AN2347" s="18"/>
    </row>
    <row r="2348" spans="13:40" x14ac:dyDescent="0.3">
      <c r="M2348" s="17"/>
      <c r="N2348" s="18"/>
      <c r="O2348" s="18"/>
      <c r="P2348" s="152"/>
      <c r="Q2348" s="152"/>
      <c r="R2348" s="152"/>
      <c r="S2348" s="152"/>
      <c r="T2348" s="152"/>
      <c r="U2348" s="152"/>
      <c r="V2348" s="152"/>
      <c r="W2348" s="152"/>
      <c r="AN2348" s="18"/>
    </row>
    <row r="2349" spans="13:40" x14ac:dyDescent="0.3">
      <c r="M2349" s="17"/>
      <c r="N2349" s="18"/>
      <c r="O2349" s="18"/>
      <c r="P2349" s="152"/>
      <c r="Q2349" s="152"/>
      <c r="R2349" s="152"/>
      <c r="S2349" s="152"/>
      <c r="T2349" s="152"/>
      <c r="U2349" s="152"/>
      <c r="V2349" s="152"/>
      <c r="W2349" s="152"/>
      <c r="AN2349" s="18"/>
    </row>
    <row r="2350" spans="13:40" x14ac:dyDescent="0.3">
      <c r="M2350" s="17"/>
      <c r="N2350" s="18"/>
      <c r="O2350" s="18"/>
      <c r="P2350" s="152"/>
      <c r="Q2350" s="152"/>
      <c r="R2350" s="152"/>
      <c r="S2350" s="152"/>
      <c r="T2350" s="152"/>
      <c r="U2350" s="152"/>
      <c r="V2350" s="152"/>
      <c r="W2350" s="152"/>
      <c r="AN2350" s="18"/>
    </row>
    <row r="2351" spans="13:40" x14ac:dyDescent="0.3">
      <c r="M2351" s="17"/>
      <c r="N2351" s="18"/>
      <c r="O2351" s="18"/>
      <c r="P2351" s="152"/>
      <c r="Q2351" s="152"/>
      <c r="R2351" s="152"/>
      <c r="S2351" s="152"/>
      <c r="T2351" s="152"/>
      <c r="U2351" s="152"/>
      <c r="V2351" s="152"/>
      <c r="W2351" s="152"/>
      <c r="AN2351" s="18"/>
    </row>
    <row r="2352" spans="13:40" x14ac:dyDescent="0.3">
      <c r="M2352" s="17"/>
      <c r="N2352" s="18"/>
      <c r="O2352" s="18"/>
      <c r="P2352" s="152"/>
      <c r="Q2352" s="152"/>
      <c r="R2352" s="152"/>
      <c r="S2352" s="152"/>
      <c r="T2352" s="152"/>
      <c r="U2352" s="152"/>
      <c r="V2352" s="152"/>
      <c r="W2352" s="152"/>
      <c r="AN2352" s="18"/>
    </row>
    <row r="2353" spans="13:40" x14ac:dyDescent="0.3">
      <c r="M2353" s="17"/>
      <c r="N2353" s="18"/>
      <c r="O2353" s="18"/>
      <c r="P2353" s="152"/>
      <c r="Q2353" s="152"/>
      <c r="R2353" s="152"/>
      <c r="S2353" s="152"/>
      <c r="T2353" s="152"/>
      <c r="U2353" s="152"/>
      <c r="V2353" s="152"/>
      <c r="W2353" s="152"/>
      <c r="AN2353" s="18"/>
    </row>
    <row r="2354" spans="13:40" x14ac:dyDescent="0.3">
      <c r="M2354" s="17"/>
      <c r="N2354" s="18"/>
      <c r="O2354" s="18"/>
      <c r="P2354" s="152"/>
      <c r="Q2354" s="152"/>
      <c r="R2354" s="152"/>
      <c r="S2354" s="152"/>
      <c r="T2354" s="152"/>
      <c r="U2354" s="152"/>
      <c r="V2354" s="152"/>
      <c r="W2354" s="152"/>
      <c r="AN2354" s="18"/>
    </row>
    <row r="2355" spans="13:40" x14ac:dyDescent="0.3">
      <c r="M2355" s="17"/>
      <c r="N2355" s="18"/>
      <c r="O2355" s="18"/>
      <c r="P2355" s="152"/>
      <c r="Q2355" s="152"/>
      <c r="R2355" s="152"/>
      <c r="S2355" s="152"/>
      <c r="T2355" s="152"/>
      <c r="U2355" s="152"/>
      <c r="V2355" s="152"/>
      <c r="W2355" s="152"/>
      <c r="AN2355" s="18"/>
    </row>
    <row r="2356" spans="13:40" x14ac:dyDescent="0.3">
      <c r="M2356" s="17"/>
      <c r="N2356" s="18"/>
      <c r="O2356" s="18"/>
      <c r="P2356" s="152"/>
      <c r="Q2356" s="152"/>
      <c r="R2356" s="152"/>
      <c r="S2356" s="152"/>
      <c r="T2356" s="152"/>
      <c r="U2356" s="152"/>
      <c r="V2356" s="152"/>
      <c r="W2356" s="152"/>
      <c r="AN2356" s="18"/>
    </row>
    <row r="2357" spans="13:40" x14ac:dyDescent="0.3">
      <c r="M2357" s="17"/>
      <c r="N2357" s="18"/>
      <c r="O2357" s="18"/>
      <c r="P2357" s="152"/>
      <c r="Q2357" s="152"/>
      <c r="R2357" s="152"/>
      <c r="S2357" s="152"/>
      <c r="T2357" s="152"/>
      <c r="U2357" s="152"/>
      <c r="V2357" s="152"/>
      <c r="W2357" s="152"/>
      <c r="AN2357" s="18"/>
    </row>
    <row r="2358" spans="13:40" x14ac:dyDescent="0.3">
      <c r="M2358" s="17"/>
      <c r="N2358" s="18"/>
      <c r="O2358" s="18"/>
      <c r="P2358" s="152"/>
      <c r="Q2358" s="152"/>
      <c r="R2358" s="152"/>
      <c r="S2358" s="152"/>
      <c r="T2358" s="152"/>
      <c r="U2358" s="152"/>
      <c r="V2358" s="152"/>
      <c r="W2358" s="152"/>
      <c r="AN2358" s="18"/>
    </row>
    <row r="2359" spans="13:40" x14ac:dyDescent="0.3">
      <c r="M2359" s="17"/>
      <c r="N2359" s="18"/>
      <c r="O2359" s="18"/>
      <c r="P2359" s="152"/>
      <c r="Q2359" s="152"/>
      <c r="R2359" s="152"/>
      <c r="S2359" s="152"/>
      <c r="T2359" s="152"/>
      <c r="U2359" s="152"/>
      <c r="V2359" s="152"/>
      <c r="W2359" s="152"/>
      <c r="AN2359" s="18"/>
    </row>
    <row r="2360" spans="13:40" x14ac:dyDescent="0.3">
      <c r="M2360" s="17"/>
      <c r="N2360" s="18"/>
      <c r="O2360" s="18"/>
      <c r="P2360" s="152"/>
      <c r="Q2360" s="152"/>
      <c r="R2360" s="152"/>
      <c r="S2360" s="152"/>
      <c r="T2360" s="152"/>
      <c r="U2360" s="152"/>
      <c r="V2360" s="152"/>
      <c r="W2360" s="152"/>
      <c r="AN2360" s="18"/>
    </row>
    <row r="2361" spans="13:40" x14ac:dyDescent="0.3">
      <c r="M2361" s="17"/>
      <c r="N2361" s="18"/>
      <c r="O2361" s="18"/>
      <c r="P2361" s="152"/>
      <c r="Q2361" s="152"/>
      <c r="R2361" s="152"/>
      <c r="S2361" s="152"/>
      <c r="T2361" s="152"/>
      <c r="U2361" s="152"/>
      <c r="V2361" s="152"/>
      <c r="W2361" s="152"/>
      <c r="AN2361" s="18"/>
    </row>
    <row r="2362" spans="13:40" x14ac:dyDescent="0.3">
      <c r="M2362" s="17"/>
      <c r="N2362" s="18"/>
      <c r="O2362" s="18"/>
      <c r="P2362" s="152"/>
      <c r="Q2362" s="152"/>
      <c r="R2362" s="152"/>
      <c r="S2362" s="152"/>
      <c r="T2362" s="152"/>
      <c r="U2362" s="152"/>
      <c r="V2362" s="152"/>
      <c r="W2362" s="152"/>
      <c r="AN2362" s="18"/>
    </row>
    <row r="2363" spans="13:40" x14ac:dyDescent="0.3">
      <c r="M2363" s="17"/>
      <c r="N2363" s="18"/>
      <c r="O2363" s="18"/>
      <c r="P2363" s="152"/>
      <c r="Q2363" s="152"/>
      <c r="R2363" s="152"/>
      <c r="S2363" s="152"/>
      <c r="T2363" s="152"/>
      <c r="U2363" s="152"/>
      <c r="V2363" s="152"/>
      <c r="W2363" s="152"/>
      <c r="AN2363" s="18"/>
    </row>
    <row r="2364" spans="13:40" x14ac:dyDescent="0.3">
      <c r="M2364" s="17"/>
      <c r="N2364" s="18"/>
      <c r="O2364" s="18"/>
      <c r="P2364" s="152"/>
      <c r="Q2364" s="152"/>
      <c r="R2364" s="152"/>
      <c r="S2364" s="152"/>
      <c r="T2364" s="152"/>
      <c r="U2364" s="152"/>
      <c r="V2364" s="152"/>
      <c r="W2364" s="152"/>
      <c r="AN2364" s="18"/>
    </row>
    <row r="2365" spans="13:40" x14ac:dyDescent="0.3">
      <c r="M2365" s="17"/>
      <c r="N2365" s="18"/>
      <c r="O2365" s="18"/>
      <c r="P2365" s="152"/>
      <c r="Q2365" s="152"/>
      <c r="R2365" s="152"/>
      <c r="S2365" s="152"/>
      <c r="T2365" s="152"/>
      <c r="U2365" s="152"/>
      <c r="V2365" s="152"/>
      <c r="W2365" s="152"/>
      <c r="AN2365" s="18"/>
    </row>
    <row r="2366" spans="13:40" x14ac:dyDescent="0.3">
      <c r="M2366" s="17"/>
      <c r="N2366" s="18"/>
      <c r="O2366" s="18"/>
      <c r="P2366" s="152"/>
      <c r="Q2366" s="152"/>
      <c r="R2366" s="152"/>
      <c r="S2366" s="152"/>
      <c r="T2366" s="152"/>
      <c r="U2366" s="152"/>
      <c r="V2366" s="152"/>
      <c r="W2366" s="152"/>
      <c r="AN2366" s="18"/>
    </row>
    <row r="2367" spans="13:40" x14ac:dyDescent="0.3">
      <c r="M2367" s="17"/>
      <c r="N2367" s="18"/>
      <c r="O2367" s="18"/>
      <c r="P2367" s="152"/>
      <c r="Q2367" s="152"/>
      <c r="R2367" s="152"/>
      <c r="S2367" s="152"/>
      <c r="T2367" s="152"/>
      <c r="U2367" s="152"/>
      <c r="V2367" s="152"/>
      <c r="W2367" s="152"/>
      <c r="AN2367" s="18"/>
    </row>
    <row r="2368" spans="13:40" x14ac:dyDescent="0.3">
      <c r="M2368" s="17"/>
      <c r="N2368" s="18"/>
      <c r="O2368" s="18"/>
      <c r="P2368" s="152"/>
      <c r="Q2368" s="152"/>
      <c r="R2368" s="152"/>
      <c r="S2368" s="152"/>
      <c r="T2368" s="152"/>
      <c r="U2368" s="152"/>
      <c r="V2368" s="152"/>
      <c r="W2368" s="152"/>
      <c r="AN2368" s="18"/>
    </row>
    <row r="2369" spans="13:40" x14ac:dyDescent="0.3">
      <c r="M2369" s="17"/>
      <c r="N2369" s="18"/>
      <c r="O2369" s="18"/>
      <c r="P2369" s="152"/>
      <c r="Q2369" s="152"/>
      <c r="R2369" s="152"/>
      <c r="S2369" s="152"/>
      <c r="T2369" s="152"/>
      <c r="U2369" s="152"/>
      <c r="V2369" s="152"/>
      <c r="W2369" s="152"/>
      <c r="AN2369" s="18"/>
    </row>
    <row r="2370" spans="13:40" x14ac:dyDescent="0.3">
      <c r="M2370" s="17"/>
      <c r="N2370" s="18"/>
      <c r="O2370" s="18"/>
      <c r="P2370" s="152"/>
      <c r="Q2370" s="152"/>
      <c r="R2370" s="152"/>
      <c r="S2370" s="152"/>
      <c r="T2370" s="152"/>
      <c r="U2370" s="152"/>
      <c r="V2370" s="152"/>
      <c r="W2370" s="152"/>
      <c r="AN2370" s="18"/>
    </row>
    <row r="2371" spans="13:40" x14ac:dyDescent="0.3">
      <c r="M2371" s="17"/>
      <c r="N2371" s="18"/>
      <c r="O2371" s="18"/>
      <c r="P2371" s="152"/>
      <c r="Q2371" s="152"/>
      <c r="R2371" s="152"/>
      <c r="S2371" s="152"/>
      <c r="T2371" s="152"/>
      <c r="U2371" s="152"/>
      <c r="V2371" s="152"/>
      <c r="W2371" s="152"/>
      <c r="AN2371" s="18"/>
    </row>
    <row r="2372" spans="13:40" x14ac:dyDescent="0.3">
      <c r="M2372" s="17"/>
      <c r="N2372" s="18"/>
      <c r="O2372" s="18"/>
      <c r="P2372" s="152"/>
      <c r="Q2372" s="152"/>
      <c r="R2372" s="152"/>
      <c r="S2372" s="152"/>
      <c r="T2372" s="152"/>
      <c r="U2372" s="152"/>
      <c r="V2372" s="152"/>
      <c r="W2372" s="152"/>
      <c r="AN2372" s="18"/>
    </row>
    <row r="2373" spans="13:40" x14ac:dyDescent="0.3">
      <c r="M2373" s="17"/>
      <c r="N2373" s="18"/>
      <c r="O2373" s="18"/>
      <c r="P2373" s="152"/>
      <c r="Q2373" s="152"/>
      <c r="R2373" s="152"/>
      <c r="S2373" s="152"/>
      <c r="T2373" s="152"/>
      <c r="U2373" s="152"/>
      <c r="V2373" s="152"/>
      <c r="W2373" s="152"/>
      <c r="AN2373" s="18"/>
    </row>
    <row r="2374" spans="13:40" x14ac:dyDescent="0.3">
      <c r="M2374" s="17"/>
      <c r="N2374" s="18"/>
      <c r="O2374" s="18"/>
      <c r="P2374" s="152"/>
      <c r="Q2374" s="152"/>
      <c r="R2374" s="152"/>
      <c r="S2374" s="152"/>
      <c r="T2374" s="152"/>
      <c r="U2374" s="152"/>
      <c r="V2374" s="152"/>
      <c r="W2374" s="152"/>
      <c r="AN2374" s="18"/>
    </row>
    <row r="2375" spans="13:40" x14ac:dyDescent="0.3">
      <c r="M2375" s="17"/>
      <c r="N2375" s="18"/>
      <c r="O2375" s="18"/>
      <c r="P2375" s="152"/>
      <c r="Q2375" s="152"/>
      <c r="R2375" s="152"/>
      <c r="S2375" s="152"/>
      <c r="T2375" s="152"/>
      <c r="U2375" s="152"/>
      <c r="V2375" s="152"/>
      <c r="W2375" s="152"/>
      <c r="AN2375" s="18"/>
    </row>
    <row r="2376" spans="13:40" x14ac:dyDescent="0.3">
      <c r="M2376" s="17"/>
      <c r="N2376" s="18"/>
      <c r="O2376" s="18"/>
      <c r="P2376" s="152"/>
      <c r="Q2376" s="152"/>
      <c r="R2376" s="152"/>
      <c r="S2376" s="152"/>
      <c r="T2376" s="152"/>
      <c r="U2376" s="152"/>
      <c r="V2376" s="152"/>
      <c r="W2376" s="152"/>
      <c r="AN2376" s="18"/>
    </row>
    <row r="2377" spans="13:40" x14ac:dyDescent="0.3">
      <c r="M2377" s="17"/>
      <c r="N2377" s="18"/>
      <c r="O2377" s="18"/>
      <c r="P2377" s="152"/>
      <c r="Q2377" s="152"/>
      <c r="R2377" s="152"/>
      <c r="S2377" s="152"/>
      <c r="T2377" s="152"/>
      <c r="U2377" s="152"/>
      <c r="V2377" s="152"/>
      <c r="W2377" s="152"/>
      <c r="AN2377" s="18"/>
    </row>
    <row r="2378" spans="13:40" x14ac:dyDescent="0.3">
      <c r="M2378" s="17"/>
      <c r="N2378" s="18"/>
      <c r="O2378" s="18"/>
      <c r="P2378" s="152"/>
      <c r="Q2378" s="152"/>
      <c r="R2378" s="152"/>
      <c r="S2378" s="152"/>
      <c r="T2378" s="152"/>
      <c r="U2378" s="152"/>
      <c r="V2378" s="152"/>
      <c r="W2378" s="152"/>
      <c r="AN2378" s="18"/>
    </row>
    <row r="2379" spans="13:40" x14ac:dyDescent="0.3">
      <c r="M2379" s="17"/>
      <c r="N2379" s="18"/>
      <c r="O2379" s="18"/>
      <c r="P2379" s="152"/>
      <c r="Q2379" s="152"/>
      <c r="R2379" s="152"/>
      <c r="S2379" s="152"/>
      <c r="T2379" s="152"/>
      <c r="U2379" s="152"/>
      <c r="V2379" s="152"/>
      <c r="W2379" s="152"/>
      <c r="AN2379" s="18"/>
    </row>
    <row r="2380" spans="13:40" x14ac:dyDescent="0.3">
      <c r="M2380" s="17"/>
      <c r="N2380" s="18"/>
      <c r="O2380" s="18"/>
      <c r="P2380" s="152"/>
      <c r="Q2380" s="152"/>
      <c r="R2380" s="152"/>
      <c r="S2380" s="152"/>
      <c r="T2380" s="152"/>
      <c r="U2380" s="152"/>
      <c r="V2380" s="152"/>
      <c r="W2380" s="152"/>
      <c r="AN2380" s="18"/>
    </row>
    <row r="2381" spans="13:40" x14ac:dyDescent="0.3">
      <c r="M2381" s="17"/>
      <c r="N2381" s="18"/>
      <c r="O2381" s="18"/>
      <c r="P2381" s="152"/>
      <c r="Q2381" s="152"/>
      <c r="R2381" s="152"/>
      <c r="S2381" s="152"/>
      <c r="T2381" s="152"/>
      <c r="U2381" s="152"/>
      <c r="V2381" s="152"/>
      <c r="W2381" s="152"/>
      <c r="AN2381" s="18"/>
    </row>
    <row r="2382" spans="13:40" x14ac:dyDescent="0.3">
      <c r="M2382" s="17"/>
      <c r="N2382" s="18"/>
      <c r="O2382" s="18"/>
      <c r="P2382" s="152"/>
      <c r="Q2382" s="152"/>
      <c r="R2382" s="152"/>
      <c r="S2382" s="152"/>
      <c r="T2382" s="152"/>
      <c r="U2382" s="152"/>
      <c r="V2382" s="152"/>
      <c r="W2382" s="152"/>
      <c r="AN2382" s="18"/>
    </row>
    <row r="2383" spans="13:40" x14ac:dyDescent="0.3">
      <c r="M2383" s="17"/>
      <c r="N2383" s="18"/>
      <c r="O2383" s="18"/>
      <c r="P2383" s="152"/>
      <c r="Q2383" s="152"/>
      <c r="R2383" s="152"/>
      <c r="S2383" s="152"/>
      <c r="T2383" s="152"/>
      <c r="U2383" s="152"/>
      <c r="V2383" s="152"/>
      <c r="W2383" s="152"/>
      <c r="AN2383" s="18"/>
    </row>
    <row r="2384" spans="13:40" x14ac:dyDescent="0.3">
      <c r="M2384" s="17"/>
      <c r="N2384" s="18"/>
      <c r="O2384" s="18"/>
      <c r="P2384" s="152"/>
      <c r="Q2384" s="152"/>
      <c r="R2384" s="152"/>
      <c r="S2384" s="152"/>
      <c r="T2384" s="152"/>
      <c r="U2384" s="152"/>
      <c r="V2384" s="152"/>
      <c r="W2384" s="152"/>
      <c r="AN2384" s="18"/>
    </row>
    <row r="2385" spans="13:40" x14ac:dyDescent="0.3">
      <c r="M2385" s="17"/>
      <c r="N2385" s="18"/>
      <c r="O2385" s="18"/>
      <c r="P2385" s="152"/>
      <c r="Q2385" s="152"/>
      <c r="R2385" s="152"/>
      <c r="S2385" s="152"/>
      <c r="T2385" s="152"/>
      <c r="U2385" s="152"/>
      <c r="V2385" s="152"/>
      <c r="W2385" s="152"/>
      <c r="AN2385" s="18"/>
    </row>
    <row r="2386" spans="13:40" x14ac:dyDescent="0.3">
      <c r="M2386" s="17"/>
      <c r="N2386" s="18"/>
      <c r="O2386" s="18"/>
      <c r="P2386" s="152"/>
      <c r="Q2386" s="152"/>
      <c r="R2386" s="152"/>
      <c r="S2386" s="152"/>
      <c r="T2386" s="152"/>
      <c r="U2386" s="152"/>
      <c r="V2386" s="152"/>
      <c r="W2386" s="152"/>
      <c r="AN2386" s="18"/>
    </row>
    <row r="2387" spans="13:40" x14ac:dyDescent="0.3">
      <c r="M2387" s="17"/>
      <c r="N2387" s="18"/>
      <c r="O2387" s="18"/>
      <c r="P2387" s="152"/>
      <c r="Q2387" s="152"/>
      <c r="R2387" s="152"/>
      <c r="S2387" s="152"/>
      <c r="T2387" s="152"/>
      <c r="U2387" s="152"/>
      <c r="V2387" s="152"/>
      <c r="W2387" s="152"/>
      <c r="AN2387" s="18"/>
    </row>
    <row r="2388" spans="13:40" x14ac:dyDescent="0.3">
      <c r="M2388" s="17"/>
      <c r="N2388" s="18"/>
      <c r="O2388" s="18"/>
      <c r="P2388" s="152"/>
      <c r="Q2388" s="152"/>
      <c r="R2388" s="152"/>
      <c r="S2388" s="152"/>
      <c r="T2388" s="152"/>
      <c r="U2388" s="152"/>
      <c r="V2388" s="152"/>
      <c r="W2388" s="152"/>
      <c r="AN2388" s="18"/>
    </row>
    <row r="2389" spans="13:40" x14ac:dyDescent="0.3">
      <c r="M2389" s="17"/>
      <c r="N2389" s="18"/>
      <c r="O2389" s="18"/>
      <c r="P2389" s="152"/>
      <c r="Q2389" s="152"/>
      <c r="R2389" s="152"/>
      <c r="S2389" s="152"/>
      <c r="T2389" s="152"/>
      <c r="U2389" s="152"/>
      <c r="V2389" s="152"/>
      <c r="W2389" s="152"/>
      <c r="AN2389" s="18"/>
    </row>
    <row r="2390" spans="13:40" x14ac:dyDescent="0.3">
      <c r="M2390" s="17"/>
      <c r="N2390" s="18"/>
      <c r="O2390" s="18"/>
      <c r="P2390" s="152"/>
      <c r="Q2390" s="152"/>
      <c r="R2390" s="152"/>
      <c r="S2390" s="152"/>
      <c r="T2390" s="152"/>
      <c r="U2390" s="152"/>
      <c r="V2390" s="152"/>
      <c r="W2390" s="152"/>
      <c r="AN2390" s="18"/>
    </row>
    <row r="2391" spans="13:40" x14ac:dyDescent="0.3">
      <c r="M2391" s="17"/>
      <c r="N2391" s="18"/>
      <c r="O2391" s="18"/>
      <c r="P2391" s="152"/>
      <c r="Q2391" s="152"/>
      <c r="R2391" s="152"/>
      <c r="S2391" s="152"/>
      <c r="T2391" s="152"/>
      <c r="U2391" s="152"/>
      <c r="V2391" s="152"/>
      <c r="W2391" s="152"/>
      <c r="AN2391" s="18"/>
    </row>
    <row r="2392" spans="13:40" x14ac:dyDescent="0.3">
      <c r="M2392" s="17"/>
      <c r="N2392" s="18"/>
      <c r="O2392" s="18"/>
      <c r="P2392" s="152"/>
      <c r="Q2392" s="152"/>
      <c r="R2392" s="152"/>
      <c r="S2392" s="152"/>
      <c r="T2392" s="152"/>
      <c r="U2392" s="152"/>
      <c r="V2392" s="152"/>
      <c r="W2392" s="152"/>
      <c r="AN2392" s="18"/>
    </row>
    <row r="2393" spans="13:40" x14ac:dyDescent="0.3">
      <c r="M2393" s="17"/>
      <c r="N2393" s="18"/>
      <c r="O2393" s="18"/>
      <c r="P2393" s="152"/>
      <c r="Q2393" s="152"/>
      <c r="R2393" s="152"/>
      <c r="S2393" s="152"/>
      <c r="T2393" s="152"/>
      <c r="U2393" s="152"/>
      <c r="V2393" s="152"/>
      <c r="W2393" s="152"/>
      <c r="AN2393" s="18"/>
    </row>
    <row r="2394" spans="13:40" x14ac:dyDescent="0.3">
      <c r="M2394" s="17"/>
      <c r="N2394" s="18"/>
      <c r="O2394" s="18"/>
      <c r="P2394" s="152"/>
      <c r="Q2394" s="152"/>
      <c r="R2394" s="152"/>
      <c r="S2394" s="152"/>
      <c r="T2394" s="152"/>
      <c r="U2394" s="152"/>
      <c r="V2394" s="152"/>
      <c r="W2394" s="152"/>
      <c r="AN2394" s="18"/>
    </row>
    <row r="2395" spans="13:40" x14ac:dyDescent="0.3">
      <c r="M2395" s="17"/>
      <c r="N2395" s="18"/>
      <c r="O2395" s="18"/>
      <c r="P2395" s="152"/>
      <c r="Q2395" s="152"/>
      <c r="R2395" s="152"/>
      <c r="S2395" s="152"/>
      <c r="T2395" s="152"/>
      <c r="U2395" s="152"/>
      <c r="V2395" s="152"/>
      <c r="W2395" s="152"/>
      <c r="AN2395" s="18"/>
    </row>
    <row r="2396" spans="13:40" x14ac:dyDescent="0.3">
      <c r="M2396" s="17"/>
      <c r="N2396" s="18"/>
      <c r="O2396" s="18"/>
      <c r="P2396" s="152"/>
      <c r="Q2396" s="152"/>
      <c r="R2396" s="152"/>
      <c r="S2396" s="152"/>
      <c r="T2396" s="152"/>
      <c r="U2396" s="152"/>
      <c r="V2396" s="152"/>
      <c r="W2396" s="152"/>
      <c r="AN2396" s="18"/>
    </row>
    <row r="2397" spans="13:40" x14ac:dyDescent="0.3">
      <c r="M2397" s="17"/>
      <c r="N2397" s="18"/>
      <c r="O2397" s="18"/>
      <c r="P2397" s="152"/>
      <c r="Q2397" s="152"/>
      <c r="R2397" s="152"/>
      <c r="S2397" s="152"/>
      <c r="T2397" s="152"/>
      <c r="U2397" s="152"/>
      <c r="V2397" s="152"/>
      <c r="W2397" s="152"/>
      <c r="AN2397" s="18"/>
    </row>
    <row r="2398" spans="13:40" x14ac:dyDescent="0.3">
      <c r="M2398" s="17"/>
      <c r="N2398" s="18"/>
      <c r="O2398" s="18"/>
      <c r="P2398" s="152"/>
      <c r="Q2398" s="152"/>
      <c r="R2398" s="152"/>
      <c r="S2398" s="152"/>
      <c r="T2398" s="152"/>
      <c r="U2398" s="152"/>
      <c r="V2398" s="152"/>
      <c r="W2398" s="152"/>
      <c r="AN2398" s="18"/>
    </row>
    <row r="2399" spans="13:40" x14ac:dyDescent="0.3">
      <c r="M2399" s="17"/>
      <c r="N2399" s="18"/>
      <c r="O2399" s="18"/>
      <c r="P2399" s="152"/>
      <c r="Q2399" s="152"/>
      <c r="R2399" s="152"/>
      <c r="S2399" s="152"/>
      <c r="T2399" s="152"/>
      <c r="U2399" s="152"/>
      <c r="V2399" s="152"/>
      <c r="W2399" s="152"/>
      <c r="AN2399" s="18"/>
    </row>
    <row r="2400" spans="13:40" x14ac:dyDescent="0.3">
      <c r="M2400" s="17"/>
      <c r="N2400" s="18"/>
      <c r="O2400" s="18"/>
      <c r="P2400" s="152"/>
      <c r="Q2400" s="152"/>
      <c r="R2400" s="152"/>
      <c r="S2400" s="152"/>
      <c r="T2400" s="152"/>
      <c r="U2400" s="152"/>
      <c r="V2400" s="152"/>
      <c r="W2400" s="152"/>
      <c r="AN2400" s="18"/>
    </row>
    <row r="2401" spans="13:40" x14ac:dyDescent="0.3">
      <c r="M2401" s="17"/>
      <c r="N2401" s="18"/>
      <c r="O2401" s="18"/>
      <c r="P2401" s="152"/>
      <c r="Q2401" s="152"/>
      <c r="R2401" s="152"/>
      <c r="S2401" s="152"/>
      <c r="T2401" s="152"/>
      <c r="U2401" s="152"/>
      <c r="V2401" s="152"/>
      <c r="W2401" s="152"/>
      <c r="AN2401" s="18"/>
    </row>
    <row r="2402" spans="13:40" x14ac:dyDescent="0.3">
      <c r="M2402" s="17"/>
      <c r="N2402" s="18"/>
      <c r="O2402" s="18"/>
      <c r="P2402" s="152"/>
      <c r="Q2402" s="152"/>
      <c r="R2402" s="152"/>
      <c r="S2402" s="152"/>
      <c r="T2402" s="152"/>
      <c r="U2402" s="152"/>
      <c r="V2402" s="152"/>
      <c r="W2402" s="152"/>
      <c r="AN2402" s="18"/>
    </row>
    <row r="2403" spans="13:40" x14ac:dyDescent="0.3">
      <c r="M2403" s="17"/>
      <c r="N2403" s="18"/>
      <c r="O2403" s="18"/>
      <c r="P2403" s="152"/>
      <c r="Q2403" s="152"/>
      <c r="R2403" s="152"/>
      <c r="S2403" s="152"/>
      <c r="T2403" s="152"/>
      <c r="U2403" s="152"/>
      <c r="V2403" s="152"/>
      <c r="W2403" s="152"/>
      <c r="AN2403" s="18"/>
    </row>
    <row r="2404" spans="13:40" x14ac:dyDescent="0.3">
      <c r="M2404" s="17"/>
      <c r="N2404" s="18"/>
      <c r="O2404" s="18"/>
      <c r="P2404" s="152"/>
      <c r="Q2404" s="152"/>
      <c r="R2404" s="152"/>
      <c r="S2404" s="152"/>
      <c r="T2404" s="152"/>
      <c r="U2404" s="152"/>
      <c r="V2404" s="152"/>
      <c r="W2404" s="152"/>
      <c r="AN2404" s="18"/>
    </row>
    <row r="2405" spans="13:40" x14ac:dyDescent="0.3">
      <c r="M2405" s="17"/>
      <c r="N2405" s="18"/>
      <c r="O2405" s="18"/>
      <c r="P2405" s="152"/>
      <c r="Q2405" s="152"/>
      <c r="R2405" s="152"/>
      <c r="S2405" s="152"/>
      <c r="T2405" s="152"/>
      <c r="U2405" s="152"/>
      <c r="V2405" s="152"/>
      <c r="W2405" s="152"/>
      <c r="AN2405" s="18"/>
    </row>
    <row r="2406" spans="13:40" x14ac:dyDescent="0.3">
      <c r="M2406" s="17"/>
      <c r="N2406" s="18"/>
      <c r="O2406" s="18"/>
      <c r="P2406" s="152"/>
      <c r="Q2406" s="152"/>
      <c r="R2406" s="152"/>
      <c r="S2406" s="152"/>
      <c r="T2406" s="152"/>
      <c r="U2406" s="152"/>
      <c r="V2406" s="152"/>
      <c r="W2406" s="152"/>
      <c r="AN2406" s="18"/>
    </row>
    <row r="2407" spans="13:40" x14ac:dyDescent="0.3">
      <c r="M2407" s="17"/>
      <c r="N2407" s="18"/>
      <c r="O2407" s="18"/>
      <c r="P2407" s="152"/>
      <c r="Q2407" s="152"/>
      <c r="R2407" s="152"/>
      <c r="S2407" s="152"/>
      <c r="T2407" s="152"/>
      <c r="U2407" s="152"/>
      <c r="V2407" s="152"/>
      <c r="W2407" s="152"/>
      <c r="AN2407" s="18"/>
    </row>
    <row r="2408" spans="13:40" x14ac:dyDescent="0.3">
      <c r="M2408" s="17"/>
      <c r="N2408" s="18"/>
      <c r="O2408" s="18"/>
      <c r="P2408" s="152"/>
      <c r="Q2408" s="152"/>
      <c r="R2408" s="152"/>
      <c r="S2408" s="152"/>
      <c r="T2408" s="152"/>
      <c r="U2408" s="152"/>
      <c r="V2408" s="152"/>
      <c r="W2408" s="152"/>
      <c r="AN2408" s="18"/>
    </row>
    <row r="2409" spans="13:40" x14ac:dyDescent="0.3">
      <c r="M2409" s="17"/>
      <c r="N2409" s="18"/>
      <c r="O2409" s="18"/>
      <c r="P2409" s="152"/>
      <c r="Q2409" s="152"/>
      <c r="R2409" s="152"/>
      <c r="S2409" s="152"/>
      <c r="T2409" s="152"/>
      <c r="U2409" s="152"/>
      <c r="V2409" s="152"/>
      <c r="W2409" s="152"/>
      <c r="AN2409" s="18"/>
    </row>
    <row r="2410" spans="13:40" x14ac:dyDescent="0.3">
      <c r="M2410" s="17"/>
      <c r="N2410" s="18"/>
      <c r="O2410" s="18"/>
      <c r="P2410" s="152"/>
      <c r="Q2410" s="152"/>
      <c r="R2410" s="152"/>
      <c r="S2410" s="152"/>
      <c r="T2410" s="152"/>
      <c r="U2410" s="152"/>
      <c r="V2410" s="152"/>
      <c r="W2410" s="152"/>
      <c r="AN2410" s="18"/>
    </row>
    <row r="2411" spans="13:40" x14ac:dyDescent="0.3">
      <c r="M2411" s="17"/>
      <c r="N2411" s="18"/>
      <c r="O2411" s="18"/>
      <c r="P2411" s="152"/>
      <c r="Q2411" s="152"/>
      <c r="R2411" s="152"/>
      <c r="S2411" s="152"/>
      <c r="T2411" s="152"/>
      <c r="U2411" s="152"/>
      <c r="V2411" s="152"/>
      <c r="W2411" s="152"/>
      <c r="AN2411" s="18"/>
    </row>
    <row r="2412" spans="13:40" x14ac:dyDescent="0.3">
      <c r="M2412" s="17"/>
      <c r="N2412" s="18"/>
      <c r="O2412" s="18"/>
      <c r="P2412" s="152"/>
      <c r="Q2412" s="152"/>
      <c r="R2412" s="152"/>
      <c r="S2412" s="152"/>
      <c r="T2412" s="152"/>
      <c r="U2412" s="152"/>
      <c r="V2412" s="152"/>
      <c r="W2412" s="152"/>
      <c r="AN2412" s="18"/>
    </row>
    <row r="2413" spans="13:40" x14ac:dyDescent="0.3">
      <c r="M2413" s="17"/>
      <c r="N2413" s="18"/>
      <c r="O2413" s="18"/>
      <c r="P2413" s="152"/>
      <c r="Q2413" s="152"/>
      <c r="R2413" s="152"/>
      <c r="S2413" s="152"/>
      <c r="T2413" s="152"/>
      <c r="U2413" s="152"/>
      <c r="V2413" s="152"/>
      <c r="W2413" s="152"/>
      <c r="AN2413" s="18"/>
    </row>
    <row r="2414" spans="13:40" x14ac:dyDescent="0.3">
      <c r="M2414" s="17"/>
      <c r="N2414" s="18"/>
      <c r="O2414" s="18"/>
      <c r="P2414" s="152"/>
      <c r="Q2414" s="152"/>
      <c r="R2414" s="152"/>
      <c r="S2414" s="152"/>
      <c r="T2414" s="152"/>
      <c r="U2414" s="152"/>
      <c r="V2414" s="152"/>
      <c r="W2414" s="152"/>
      <c r="AN2414" s="18"/>
    </row>
    <row r="2415" spans="13:40" x14ac:dyDescent="0.3">
      <c r="M2415" s="17"/>
      <c r="N2415" s="18"/>
      <c r="O2415" s="18"/>
      <c r="P2415" s="152"/>
      <c r="Q2415" s="152"/>
      <c r="R2415" s="152"/>
      <c r="S2415" s="152"/>
      <c r="T2415" s="152"/>
      <c r="U2415" s="152"/>
      <c r="V2415" s="152"/>
      <c r="W2415" s="152"/>
      <c r="AN2415" s="18"/>
    </row>
    <row r="2416" spans="13:40" x14ac:dyDescent="0.3">
      <c r="M2416" s="17"/>
      <c r="N2416" s="18"/>
      <c r="O2416" s="18"/>
      <c r="P2416" s="152"/>
      <c r="Q2416" s="152"/>
      <c r="R2416" s="152"/>
      <c r="S2416" s="152"/>
      <c r="T2416" s="152"/>
      <c r="U2416" s="152"/>
      <c r="V2416" s="152"/>
      <c r="W2416" s="152"/>
      <c r="AN2416" s="18"/>
    </row>
    <row r="2417" spans="13:40" x14ac:dyDescent="0.3">
      <c r="M2417" s="17"/>
      <c r="N2417" s="18"/>
      <c r="O2417" s="18"/>
      <c r="P2417" s="152"/>
      <c r="Q2417" s="152"/>
      <c r="R2417" s="152"/>
      <c r="S2417" s="152"/>
      <c r="T2417" s="152"/>
      <c r="U2417" s="152"/>
      <c r="V2417" s="152"/>
      <c r="W2417" s="152"/>
      <c r="AN2417" s="18"/>
    </row>
    <row r="2418" spans="13:40" x14ac:dyDescent="0.3">
      <c r="M2418" s="17"/>
      <c r="N2418" s="18"/>
      <c r="O2418" s="18"/>
      <c r="P2418" s="152"/>
      <c r="Q2418" s="152"/>
      <c r="R2418" s="152"/>
      <c r="S2418" s="152"/>
      <c r="T2418" s="152"/>
      <c r="U2418" s="152"/>
      <c r="V2418" s="152"/>
      <c r="W2418" s="152"/>
      <c r="AN2418" s="18"/>
    </row>
    <row r="2419" spans="13:40" x14ac:dyDescent="0.3">
      <c r="M2419" s="17"/>
      <c r="N2419" s="18"/>
      <c r="O2419" s="18"/>
      <c r="P2419" s="152"/>
      <c r="Q2419" s="152"/>
      <c r="R2419" s="152"/>
      <c r="S2419" s="152"/>
      <c r="T2419" s="152"/>
      <c r="U2419" s="152"/>
      <c r="V2419" s="152"/>
      <c r="W2419" s="152"/>
      <c r="AN2419" s="18"/>
    </row>
    <row r="2420" spans="13:40" x14ac:dyDescent="0.3">
      <c r="M2420" s="17"/>
      <c r="N2420" s="18"/>
      <c r="O2420" s="18"/>
      <c r="P2420" s="152"/>
      <c r="Q2420" s="152"/>
      <c r="R2420" s="152"/>
      <c r="S2420" s="152"/>
      <c r="T2420" s="152"/>
      <c r="U2420" s="152"/>
      <c r="V2420" s="152"/>
      <c r="W2420" s="152"/>
      <c r="AN2420" s="18"/>
    </row>
    <row r="2421" spans="13:40" x14ac:dyDescent="0.3">
      <c r="M2421" s="17"/>
      <c r="N2421" s="18"/>
      <c r="O2421" s="18"/>
      <c r="P2421" s="152"/>
      <c r="Q2421" s="152"/>
      <c r="R2421" s="152"/>
      <c r="S2421" s="152"/>
      <c r="T2421" s="152"/>
      <c r="U2421" s="152"/>
      <c r="V2421" s="152"/>
      <c r="W2421" s="152"/>
      <c r="AN2421" s="18"/>
    </row>
    <row r="2422" spans="13:40" x14ac:dyDescent="0.3">
      <c r="M2422" s="17"/>
      <c r="N2422" s="18"/>
      <c r="O2422" s="18"/>
      <c r="P2422" s="152"/>
      <c r="Q2422" s="152"/>
      <c r="R2422" s="152"/>
      <c r="S2422" s="152"/>
      <c r="T2422" s="152"/>
      <c r="U2422" s="152"/>
      <c r="V2422" s="152"/>
      <c r="W2422" s="152"/>
      <c r="AN2422" s="18"/>
    </row>
    <row r="2423" spans="13:40" x14ac:dyDescent="0.3">
      <c r="M2423" s="17"/>
      <c r="N2423" s="18"/>
      <c r="O2423" s="18"/>
      <c r="P2423" s="152"/>
      <c r="Q2423" s="152"/>
      <c r="R2423" s="152"/>
      <c r="S2423" s="152"/>
      <c r="T2423" s="152"/>
      <c r="U2423" s="152"/>
      <c r="V2423" s="152"/>
      <c r="W2423" s="152"/>
      <c r="AN2423" s="18"/>
    </row>
    <row r="2424" spans="13:40" x14ac:dyDescent="0.3">
      <c r="M2424" s="17"/>
      <c r="N2424" s="18"/>
      <c r="O2424" s="18"/>
      <c r="P2424" s="152"/>
      <c r="Q2424" s="152"/>
      <c r="R2424" s="152"/>
      <c r="S2424" s="152"/>
      <c r="T2424" s="152"/>
      <c r="U2424" s="152"/>
      <c r="V2424" s="152"/>
      <c r="W2424" s="152"/>
      <c r="AN2424" s="18"/>
    </row>
    <row r="2425" spans="13:40" x14ac:dyDescent="0.3">
      <c r="M2425" s="17"/>
      <c r="N2425" s="18"/>
      <c r="O2425" s="18"/>
      <c r="P2425" s="152"/>
      <c r="Q2425" s="152"/>
      <c r="R2425" s="152"/>
      <c r="S2425" s="152"/>
      <c r="T2425" s="152"/>
      <c r="U2425" s="152"/>
      <c r="V2425" s="152"/>
      <c r="W2425" s="152"/>
      <c r="AN2425" s="18"/>
    </row>
    <row r="2426" spans="13:40" x14ac:dyDescent="0.3">
      <c r="M2426" s="17"/>
      <c r="N2426" s="18"/>
      <c r="O2426" s="18"/>
      <c r="P2426" s="152"/>
      <c r="Q2426" s="152"/>
      <c r="R2426" s="152"/>
      <c r="S2426" s="152"/>
      <c r="T2426" s="152"/>
      <c r="U2426" s="152"/>
      <c r="V2426" s="152"/>
      <c r="W2426" s="152"/>
      <c r="AN2426" s="18"/>
    </row>
    <row r="2427" spans="13:40" x14ac:dyDescent="0.3">
      <c r="M2427" s="17"/>
      <c r="N2427" s="18"/>
      <c r="O2427" s="18"/>
      <c r="P2427" s="152"/>
      <c r="Q2427" s="152"/>
      <c r="R2427" s="152"/>
      <c r="S2427" s="152"/>
      <c r="T2427" s="152"/>
      <c r="U2427" s="152"/>
      <c r="V2427" s="152"/>
      <c r="W2427" s="152"/>
      <c r="AN2427" s="18"/>
    </row>
    <row r="2428" spans="13:40" x14ac:dyDescent="0.3">
      <c r="M2428" s="17"/>
      <c r="N2428" s="18"/>
      <c r="O2428" s="18"/>
      <c r="P2428" s="152"/>
      <c r="Q2428" s="152"/>
      <c r="R2428" s="152"/>
      <c r="S2428" s="152"/>
      <c r="T2428" s="152"/>
      <c r="U2428" s="152"/>
      <c r="V2428" s="152"/>
      <c r="W2428" s="152"/>
      <c r="AN2428" s="18"/>
    </row>
    <row r="2429" spans="13:40" x14ac:dyDescent="0.3">
      <c r="M2429" s="17"/>
      <c r="N2429" s="18"/>
      <c r="O2429" s="18"/>
      <c r="P2429" s="152"/>
      <c r="Q2429" s="152"/>
      <c r="R2429" s="152"/>
      <c r="S2429" s="152"/>
      <c r="T2429" s="152"/>
      <c r="U2429" s="152"/>
      <c r="V2429" s="152"/>
      <c r="W2429" s="152"/>
      <c r="AN2429" s="18"/>
    </row>
    <row r="2430" spans="13:40" x14ac:dyDescent="0.3">
      <c r="M2430" s="17"/>
      <c r="N2430" s="18"/>
      <c r="O2430" s="18"/>
      <c r="P2430" s="152"/>
      <c r="Q2430" s="152"/>
      <c r="R2430" s="152"/>
      <c r="S2430" s="152"/>
      <c r="T2430" s="152"/>
      <c r="U2430" s="152"/>
      <c r="V2430" s="152"/>
      <c r="W2430" s="152"/>
      <c r="AN2430" s="18"/>
    </row>
    <row r="2431" spans="13:40" x14ac:dyDescent="0.3">
      <c r="M2431" s="17"/>
      <c r="N2431" s="18"/>
      <c r="O2431" s="18"/>
      <c r="P2431" s="152"/>
      <c r="Q2431" s="152"/>
      <c r="R2431" s="152"/>
      <c r="S2431" s="152"/>
      <c r="T2431" s="152"/>
      <c r="U2431" s="152"/>
      <c r="V2431" s="152"/>
      <c r="W2431" s="152"/>
      <c r="AN2431" s="18"/>
    </row>
    <row r="2432" spans="13:40" x14ac:dyDescent="0.3">
      <c r="M2432" s="17"/>
      <c r="N2432" s="18"/>
      <c r="O2432" s="18"/>
      <c r="P2432" s="152"/>
      <c r="Q2432" s="152"/>
      <c r="R2432" s="152"/>
      <c r="S2432" s="152"/>
      <c r="T2432" s="152"/>
      <c r="U2432" s="152"/>
      <c r="V2432" s="152"/>
      <c r="W2432" s="152"/>
      <c r="AN2432" s="18"/>
    </row>
    <row r="2433" spans="13:40" x14ac:dyDescent="0.3">
      <c r="M2433" s="17"/>
      <c r="N2433" s="18"/>
      <c r="O2433" s="18"/>
      <c r="P2433" s="152"/>
      <c r="Q2433" s="152"/>
      <c r="R2433" s="152"/>
      <c r="S2433" s="152"/>
      <c r="T2433" s="152"/>
      <c r="U2433" s="152"/>
      <c r="V2433" s="152"/>
      <c r="W2433" s="152"/>
      <c r="AN2433" s="18"/>
    </row>
    <row r="2434" spans="13:40" x14ac:dyDescent="0.3">
      <c r="M2434" s="17"/>
      <c r="N2434" s="18"/>
      <c r="O2434" s="18"/>
      <c r="P2434" s="152"/>
      <c r="Q2434" s="152"/>
      <c r="R2434" s="152"/>
      <c r="S2434" s="152"/>
      <c r="T2434" s="152"/>
      <c r="U2434" s="152"/>
      <c r="V2434" s="152"/>
      <c r="W2434" s="152"/>
      <c r="AN2434" s="18"/>
    </row>
    <row r="2435" spans="13:40" x14ac:dyDescent="0.3">
      <c r="M2435" s="17"/>
      <c r="N2435" s="18"/>
      <c r="O2435" s="18"/>
      <c r="P2435" s="152"/>
      <c r="Q2435" s="152"/>
      <c r="R2435" s="152"/>
      <c r="S2435" s="152"/>
      <c r="T2435" s="152"/>
      <c r="U2435" s="152"/>
      <c r="V2435" s="152"/>
      <c r="W2435" s="152"/>
      <c r="AN2435" s="18"/>
    </row>
    <row r="2436" spans="13:40" x14ac:dyDescent="0.3">
      <c r="M2436" s="17"/>
      <c r="N2436" s="18"/>
      <c r="O2436" s="18"/>
      <c r="P2436" s="152"/>
      <c r="Q2436" s="152"/>
      <c r="R2436" s="152"/>
      <c r="S2436" s="152"/>
      <c r="T2436" s="152"/>
      <c r="U2436" s="152"/>
      <c r="V2436" s="152"/>
      <c r="W2436" s="152"/>
      <c r="AN2436" s="18"/>
    </row>
    <row r="2437" spans="13:40" x14ac:dyDescent="0.3">
      <c r="M2437" s="17"/>
      <c r="N2437" s="18"/>
      <c r="O2437" s="18"/>
      <c r="P2437" s="152"/>
      <c r="Q2437" s="152"/>
      <c r="R2437" s="152"/>
      <c r="S2437" s="152"/>
      <c r="T2437" s="152"/>
      <c r="U2437" s="152"/>
      <c r="V2437" s="152"/>
      <c r="W2437" s="152"/>
      <c r="AN2437" s="18"/>
    </row>
    <row r="2438" spans="13:40" x14ac:dyDescent="0.3">
      <c r="M2438" s="17"/>
      <c r="N2438" s="18"/>
      <c r="O2438" s="18"/>
      <c r="P2438" s="152"/>
      <c r="Q2438" s="152"/>
      <c r="R2438" s="152"/>
      <c r="S2438" s="152"/>
      <c r="T2438" s="152"/>
      <c r="U2438" s="152"/>
      <c r="V2438" s="152"/>
      <c r="W2438" s="152"/>
      <c r="AN2438" s="18"/>
    </row>
    <row r="2439" spans="13:40" x14ac:dyDescent="0.3">
      <c r="M2439" s="17"/>
      <c r="N2439" s="18"/>
      <c r="O2439" s="18"/>
      <c r="P2439" s="152"/>
      <c r="Q2439" s="152"/>
      <c r="R2439" s="152"/>
      <c r="S2439" s="152"/>
      <c r="T2439" s="152"/>
      <c r="U2439" s="152"/>
      <c r="V2439" s="152"/>
      <c r="W2439" s="152"/>
      <c r="AN2439" s="18"/>
    </row>
    <row r="2440" spans="13:40" x14ac:dyDescent="0.3">
      <c r="M2440" s="17"/>
      <c r="N2440" s="18"/>
      <c r="O2440" s="18"/>
      <c r="P2440" s="152"/>
      <c r="Q2440" s="152"/>
      <c r="R2440" s="152"/>
      <c r="S2440" s="152"/>
      <c r="T2440" s="152"/>
      <c r="U2440" s="152"/>
      <c r="V2440" s="152"/>
      <c r="W2440" s="152"/>
      <c r="AN2440" s="18"/>
    </row>
    <row r="2441" spans="13:40" x14ac:dyDescent="0.3">
      <c r="M2441" s="17"/>
      <c r="N2441" s="18"/>
      <c r="O2441" s="18"/>
      <c r="P2441" s="152"/>
      <c r="Q2441" s="152"/>
      <c r="R2441" s="152"/>
      <c r="S2441" s="152"/>
      <c r="T2441" s="152"/>
      <c r="U2441" s="152"/>
      <c r="V2441" s="152"/>
      <c r="W2441" s="152"/>
      <c r="AN2441" s="18"/>
    </row>
    <row r="2442" spans="13:40" x14ac:dyDescent="0.3">
      <c r="M2442" s="17"/>
      <c r="N2442" s="18"/>
      <c r="O2442" s="18"/>
      <c r="P2442" s="152"/>
      <c r="Q2442" s="152"/>
      <c r="R2442" s="152"/>
      <c r="S2442" s="152"/>
      <c r="T2442" s="152"/>
      <c r="U2442" s="152"/>
      <c r="V2442" s="152"/>
      <c r="W2442" s="152"/>
      <c r="AN2442" s="18"/>
    </row>
    <row r="2443" spans="13:40" x14ac:dyDescent="0.3">
      <c r="M2443" s="17"/>
      <c r="N2443" s="18"/>
      <c r="O2443" s="18"/>
      <c r="P2443" s="152"/>
      <c r="Q2443" s="152"/>
      <c r="R2443" s="152"/>
      <c r="S2443" s="152"/>
      <c r="T2443" s="152"/>
      <c r="U2443" s="152"/>
      <c r="V2443" s="152"/>
      <c r="W2443" s="152"/>
      <c r="AN2443" s="18"/>
    </row>
    <row r="2444" spans="13:40" x14ac:dyDescent="0.3">
      <c r="M2444" s="17"/>
      <c r="N2444" s="18"/>
      <c r="O2444" s="18"/>
      <c r="P2444" s="152"/>
      <c r="Q2444" s="152"/>
      <c r="R2444" s="152"/>
      <c r="S2444" s="152"/>
      <c r="T2444" s="152"/>
      <c r="U2444" s="152"/>
      <c r="V2444" s="152"/>
      <c r="W2444" s="152"/>
      <c r="AN2444" s="18"/>
    </row>
    <row r="2445" spans="13:40" x14ac:dyDescent="0.3">
      <c r="M2445" s="17"/>
      <c r="N2445" s="18"/>
      <c r="O2445" s="18"/>
      <c r="P2445" s="152"/>
      <c r="Q2445" s="152"/>
      <c r="R2445" s="152"/>
      <c r="S2445" s="152"/>
      <c r="T2445" s="152"/>
      <c r="U2445" s="152"/>
      <c r="V2445" s="152"/>
      <c r="W2445" s="152"/>
      <c r="AN2445" s="18"/>
    </row>
    <row r="2446" spans="13:40" x14ac:dyDescent="0.3">
      <c r="M2446" s="17"/>
      <c r="N2446" s="18"/>
      <c r="O2446" s="18"/>
      <c r="P2446" s="152"/>
      <c r="Q2446" s="152"/>
      <c r="R2446" s="152"/>
      <c r="S2446" s="152"/>
      <c r="T2446" s="152"/>
      <c r="U2446" s="152"/>
      <c r="V2446" s="152"/>
      <c r="W2446" s="152"/>
      <c r="AN2446" s="18"/>
    </row>
    <row r="2447" spans="13:40" x14ac:dyDescent="0.3">
      <c r="M2447" s="17"/>
      <c r="N2447" s="18"/>
      <c r="O2447" s="18"/>
      <c r="P2447" s="152"/>
      <c r="Q2447" s="152"/>
      <c r="R2447" s="152"/>
      <c r="S2447" s="152"/>
      <c r="T2447" s="152"/>
      <c r="U2447" s="152"/>
      <c r="V2447" s="152"/>
      <c r="W2447" s="152"/>
      <c r="AN2447" s="18"/>
    </row>
    <row r="2448" spans="13:40" x14ac:dyDescent="0.3">
      <c r="M2448" s="17"/>
      <c r="N2448" s="18"/>
      <c r="O2448" s="18"/>
      <c r="P2448" s="152"/>
      <c r="Q2448" s="152"/>
      <c r="R2448" s="152"/>
      <c r="S2448" s="152"/>
      <c r="T2448" s="152"/>
      <c r="U2448" s="152"/>
      <c r="V2448" s="152"/>
      <c r="W2448" s="152"/>
      <c r="AN2448" s="18"/>
    </row>
    <row r="2449" spans="13:40" x14ac:dyDescent="0.3">
      <c r="M2449" s="17"/>
      <c r="N2449" s="18"/>
      <c r="O2449" s="18"/>
      <c r="P2449" s="152"/>
      <c r="Q2449" s="152"/>
      <c r="R2449" s="152"/>
      <c r="S2449" s="152"/>
      <c r="T2449" s="152"/>
      <c r="U2449" s="152"/>
      <c r="V2449" s="152"/>
      <c r="W2449" s="152"/>
      <c r="AN2449" s="18"/>
    </row>
    <row r="2450" spans="13:40" x14ac:dyDescent="0.3">
      <c r="M2450" s="17"/>
      <c r="N2450" s="18"/>
      <c r="O2450" s="18"/>
      <c r="P2450" s="152"/>
      <c r="Q2450" s="152"/>
      <c r="R2450" s="152"/>
      <c r="S2450" s="152"/>
      <c r="T2450" s="152"/>
      <c r="U2450" s="152"/>
      <c r="V2450" s="152"/>
      <c r="W2450" s="152"/>
      <c r="AN2450" s="18"/>
    </row>
    <row r="2451" spans="13:40" x14ac:dyDescent="0.3">
      <c r="M2451" s="17"/>
      <c r="N2451" s="18"/>
      <c r="O2451" s="18"/>
      <c r="P2451" s="152"/>
      <c r="Q2451" s="152"/>
      <c r="R2451" s="152"/>
      <c r="S2451" s="152"/>
      <c r="T2451" s="152"/>
      <c r="U2451" s="152"/>
      <c r="V2451" s="152"/>
      <c r="W2451" s="152"/>
      <c r="AN2451" s="18"/>
    </row>
    <row r="2452" spans="13:40" x14ac:dyDescent="0.3">
      <c r="M2452" s="17"/>
      <c r="N2452" s="18"/>
      <c r="O2452" s="18"/>
      <c r="P2452" s="152"/>
      <c r="Q2452" s="152"/>
      <c r="R2452" s="152"/>
      <c r="S2452" s="152"/>
      <c r="T2452" s="152"/>
      <c r="U2452" s="152"/>
      <c r="V2452" s="152"/>
      <c r="W2452" s="152"/>
      <c r="AN2452" s="18"/>
    </row>
    <row r="2453" spans="13:40" x14ac:dyDescent="0.3">
      <c r="M2453" s="17"/>
      <c r="N2453" s="18"/>
      <c r="O2453" s="18"/>
      <c r="P2453" s="152"/>
      <c r="Q2453" s="152"/>
      <c r="R2453" s="152"/>
      <c r="S2453" s="152"/>
      <c r="T2453" s="152"/>
      <c r="U2453" s="152"/>
      <c r="V2453" s="152"/>
      <c r="W2453" s="152"/>
      <c r="AN2453" s="18"/>
    </row>
    <row r="2454" spans="13:40" x14ac:dyDescent="0.3">
      <c r="M2454" s="17"/>
      <c r="N2454" s="18"/>
      <c r="O2454" s="18"/>
      <c r="P2454" s="152"/>
      <c r="Q2454" s="152"/>
      <c r="R2454" s="152"/>
      <c r="S2454" s="152"/>
      <c r="T2454" s="152"/>
      <c r="U2454" s="152"/>
      <c r="V2454" s="152"/>
      <c r="W2454" s="152"/>
      <c r="AN2454" s="18"/>
    </row>
    <row r="2455" spans="13:40" x14ac:dyDescent="0.3">
      <c r="M2455" s="17"/>
      <c r="N2455" s="18"/>
      <c r="O2455" s="18"/>
      <c r="P2455" s="152"/>
      <c r="Q2455" s="152"/>
      <c r="R2455" s="152"/>
      <c r="S2455" s="152"/>
      <c r="T2455" s="152"/>
      <c r="U2455" s="152"/>
      <c r="V2455" s="152"/>
      <c r="W2455" s="152"/>
      <c r="AN2455" s="18"/>
    </row>
    <row r="2456" spans="13:40" x14ac:dyDescent="0.3">
      <c r="M2456" s="17"/>
      <c r="N2456" s="18"/>
      <c r="O2456" s="18"/>
      <c r="P2456" s="152"/>
      <c r="Q2456" s="152"/>
      <c r="R2456" s="152"/>
      <c r="S2456" s="152"/>
      <c r="T2456" s="152"/>
      <c r="U2456" s="152"/>
      <c r="V2456" s="152"/>
      <c r="W2456" s="152"/>
      <c r="AN2456" s="18"/>
    </row>
    <row r="2457" spans="13:40" x14ac:dyDescent="0.3">
      <c r="M2457" s="17"/>
      <c r="N2457" s="18"/>
      <c r="O2457" s="18"/>
      <c r="P2457" s="152"/>
      <c r="Q2457" s="152"/>
      <c r="R2457" s="152"/>
      <c r="S2457" s="152"/>
      <c r="T2457" s="152"/>
      <c r="U2457" s="152"/>
      <c r="V2457" s="152"/>
      <c r="W2457" s="152"/>
      <c r="AN2457" s="18"/>
    </row>
    <row r="2458" spans="13:40" x14ac:dyDescent="0.3">
      <c r="M2458" s="17"/>
      <c r="N2458" s="18"/>
      <c r="O2458" s="18"/>
      <c r="P2458" s="152"/>
      <c r="Q2458" s="152"/>
      <c r="R2458" s="152"/>
      <c r="S2458" s="152"/>
      <c r="T2458" s="152"/>
      <c r="U2458" s="152"/>
      <c r="V2458" s="152"/>
      <c r="W2458" s="152"/>
      <c r="AN2458" s="18"/>
    </row>
    <row r="2459" spans="13:40" x14ac:dyDescent="0.3">
      <c r="M2459" s="17"/>
      <c r="N2459" s="18"/>
      <c r="O2459" s="18"/>
      <c r="P2459" s="152"/>
      <c r="Q2459" s="152"/>
      <c r="R2459" s="152"/>
      <c r="S2459" s="152"/>
      <c r="T2459" s="152"/>
      <c r="U2459" s="152"/>
      <c r="V2459" s="152"/>
      <c r="W2459" s="152"/>
      <c r="AN2459" s="18"/>
    </row>
    <row r="2460" spans="13:40" x14ac:dyDescent="0.3">
      <c r="M2460" s="17"/>
      <c r="N2460" s="18"/>
      <c r="O2460" s="18"/>
      <c r="P2460" s="152"/>
      <c r="Q2460" s="152"/>
      <c r="R2460" s="152"/>
      <c r="S2460" s="152"/>
      <c r="T2460" s="152"/>
      <c r="U2460" s="152"/>
      <c r="V2460" s="152"/>
      <c r="W2460" s="152"/>
      <c r="AN2460" s="18"/>
    </row>
    <row r="2461" spans="13:40" x14ac:dyDescent="0.3">
      <c r="M2461" s="17"/>
      <c r="N2461" s="18"/>
      <c r="O2461" s="18"/>
      <c r="P2461" s="152"/>
      <c r="Q2461" s="152"/>
      <c r="R2461" s="152"/>
      <c r="S2461" s="152"/>
      <c r="T2461" s="152"/>
      <c r="U2461" s="152"/>
      <c r="V2461" s="152"/>
      <c r="W2461" s="152"/>
      <c r="AN2461" s="18"/>
    </row>
    <row r="2462" spans="13:40" x14ac:dyDescent="0.3">
      <c r="M2462" s="17"/>
      <c r="N2462" s="18"/>
      <c r="O2462" s="18"/>
      <c r="P2462" s="152"/>
      <c r="Q2462" s="152"/>
      <c r="R2462" s="152"/>
      <c r="S2462" s="152"/>
      <c r="T2462" s="152"/>
      <c r="U2462" s="152"/>
      <c r="V2462" s="152"/>
      <c r="W2462" s="152"/>
      <c r="AN2462" s="18"/>
    </row>
    <row r="2463" spans="13:40" x14ac:dyDescent="0.3">
      <c r="M2463" s="17"/>
      <c r="N2463" s="18"/>
      <c r="O2463" s="18"/>
      <c r="P2463" s="152"/>
      <c r="Q2463" s="152"/>
      <c r="R2463" s="152"/>
      <c r="S2463" s="152"/>
      <c r="T2463" s="152"/>
      <c r="U2463" s="152"/>
      <c r="V2463" s="152"/>
      <c r="W2463" s="152"/>
      <c r="AN2463" s="18"/>
    </row>
    <row r="2464" spans="13:40" x14ac:dyDescent="0.3">
      <c r="M2464" s="17"/>
      <c r="N2464" s="18"/>
      <c r="O2464" s="18"/>
      <c r="P2464" s="152"/>
      <c r="Q2464" s="152"/>
      <c r="R2464" s="152"/>
      <c r="S2464" s="152"/>
      <c r="T2464" s="152"/>
      <c r="U2464" s="152"/>
      <c r="V2464" s="152"/>
      <c r="W2464" s="152"/>
      <c r="AN2464" s="18"/>
    </row>
    <row r="2465" spans="13:40" x14ac:dyDescent="0.3">
      <c r="M2465" s="17"/>
      <c r="N2465" s="18"/>
      <c r="O2465" s="18"/>
      <c r="P2465" s="152"/>
      <c r="Q2465" s="152"/>
      <c r="R2465" s="152"/>
      <c r="S2465" s="152"/>
      <c r="T2465" s="152"/>
      <c r="U2465" s="152"/>
      <c r="V2465" s="152"/>
      <c r="W2465" s="152"/>
      <c r="AN2465" s="18"/>
    </row>
    <row r="2466" spans="13:40" x14ac:dyDescent="0.3">
      <c r="M2466" s="17"/>
      <c r="N2466" s="18"/>
      <c r="O2466" s="18"/>
      <c r="P2466" s="152"/>
      <c r="Q2466" s="152"/>
      <c r="R2466" s="152"/>
      <c r="S2466" s="152"/>
      <c r="T2466" s="152"/>
      <c r="U2466" s="152"/>
      <c r="V2466" s="152"/>
      <c r="W2466" s="152"/>
      <c r="AN2466" s="18"/>
    </row>
    <row r="2467" spans="13:40" x14ac:dyDescent="0.3">
      <c r="M2467" s="17"/>
      <c r="N2467" s="18"/>
      <c r="O2467" s="18"/>
      <c r="P2467" s="152"/>
      <c r="Q2467" s="152"/>
      <c r="R2467" s="152"/>
      <c r="S2467" s="152"/>
      <c r="T2467" s="152"/>
      <c r="U2467" s="152"/>
      <c r="V2467" s="152"/>
      <c r="W2467" s="152"/>
      <c r="AN2467" s="18"/>
    </row>
    <row r="2468" spans="13:40" x14ac:dyDescent="0.3">
      <c r="M2468" s="17"/>
      <c r="N2468" s="18"/>
      <c r="O2468" s="18"/>
      <c r="P2468" s="152"/>
      <c r="Q2468" s="152"/>
      <c r="R2468" s="152"/>
      <c r="S2468" s="152"/>
      <c r="T2468" s="152"/>
      <c r="U2468" s="152"/>
      <c r="V2468" s="152"/>
      <c r="W2468" s="152"/>
      <c r="AN2468" s="18"/>
    </row>
    <row r="2469" spans="13:40" x14ac:dyDescent="0.3">
      <c r="M2469" s="17"/>
      <c r="N2469" s="18"/>
      <c r="O2469" s="18"/>
      <c r="P2469" s="152"/>
      <c r="Q2469" s="152"/>
      <c r="R2469" s="152"/>
      <c r="S2469" s="152"/>
      <c r="T2469" s="152"/>
      <c r="U2469" s="152"/>
      <c r="V2469" s="152"/>
      <c r="W2469" s="152"/>
      <c r="AN2469" s="18"/>
    </row>
    <row r="2470" spans="13:40" x14ac:dyDescent="0.3">
      <c r="M2470" s="17"/>
      <c r="N2470" s="18"/>
      <c r="O2470" s="18"/>
      <c r="P2470" s="152"/>
      <c r="Q2470" s="152"/>
      <c r="R2470" s="152"/>
      <c r="S2470" s="152"/>
      <c r="T2470" s="152"/>
      <c r="U2470" s="152"/>
      <c r="V2470" s="152"/>
      <c r="W2470" s="152"/>
      <c r="AN2470" s="18"/>
    </row>
    <row r="2471" spans="13:40" x14ac:dyDescent="0.3">
      <c r="M2471" s="17"/>
      <c r="N2471" s="18"/>
      <c r="O2471" s="18"/>
      <c r="P2471" s="152"/>
      <c r="Q2471" s="152"/>
      <c r="R2471" s="152"/>
      <c r="S2471" s="152"/>
      <c r="T2471" s="152"/>
      <c r="U2471" s="152"/>
      <c r="V2471" s="152"/>
      <c r="W2471" s="152"/>
      <c r="AN2471" s="18"/>
    </row>
    <row r="2472" spans="13:40" x14ac:dyDescent="0.3">
      <c r="M2472" s="17"/>
      <c r="N2472" s="18"/>
      <c r="O2472" s="18"/>
      <c r="P2472" s="152"/>
      <c r="Q2472" s="152"/>
      <c r="R2472" s="152"/>
      <c r="S2472" s="152"/>
      <c r="T2472" s="152"/>
      <c r="U2472" s="152"/>
      <c r="V2472" s="152"/>
      <c r="W2472" s="152"/>
      <c r="AN2472" s="18"/>
    </row>
    <row r="2473" spans="13:40" x14ac:dyDescent="0.3">
      <c r="M2473" s="17"/>
      <c r="N2473" s="18"/>
      <c r="O2473" s="18"/>
      <c r="P2473" s="152"/>
      <c r="Q2473" s="152"/>
      <c r="R2473" s="152"/>
      <c r="S2473" s="152"/>
      <c r="T2473" s="152"/>
      <c r="U2473" s="152"/>
      <c r="V2473" s="152"/>
      <c r="W2473" s="152"/>
      <c r="AN2473" s="18"/>
    </row>
    <row r="2474" spans="13:40" x14ac:dyDescent="0.3">
      <c r="M2474" s="17"/>
      <c r="N2474" s="18"/>
      <c r="O2474" s="18"/>
      <c r="P2474" s="152"/>
      <c r="Q2474" s="152"/>
      <c r="R2474" s="152"/>
      <c r="S2474" s="152"/>
      <c r="T2474" s="152"/>
      <c r="U2474" s="152"/>
      <c r="V2474" s="152"/>
      <c r="W2474" s="152"/>
      <c r="AN2474" s="18"/>
    </row>
    <row r="2475" spans="13:40" x14ac:dyDescent="0.3">
      <c r="M2475" s="17"/>
      <c r="N2475" s="18"/>
      <c r="O2475" s="18"/>
      <c r="P2475" s="152"/>
      <c r="Q2475" s="152"/>
      <c r="R2475" s="152"/>
      <c r="S2475" s="152"/>
      <c r="T2475" s="152"/>
      <c r="U2475" s="152"/>
      <c r="V2475" s="152"/>
      <c r="W2475" s="152"/>
      <c r="AN2475" s="18"/>
    </row>
    <row r="2476" spans="13:40" x14ac:dyDescent="0.3">
      <c r="M2476" s="17"/>
      <c r="N2476" s="18"/>
      <c r="O2476" s="18"/>
      <c r="P2476" s="152"/>
      <c r="Q2476" s="152"/>
      <c r="R2476" s="152"/>
      <c r="S2476" s="152"/>
      <c r="T2476" s="152"/>
      <c r="U2476" s="152"/>
      <c r="V2476" s="152"/>
      <c r="W2476" s="152"/>
      <c r="AN2476" s="18"/>
    </row>
    <row r="2477" spans="13:40" x14ac:dyDescent="0.3">
      <c r="M2477" s="17"/>
      <c r="N2477" s="18"/>
      <c r="O2477" s="18"/>
      <c r="P2477" s="152"/>
      <c r="Q2477" s="152"/>
      <c r="R2477" s="152"/>
      <c r="S2477" s="152"/>
      <c r="T2477" s="152"/>
      <c r="U2477" s="152"/>
      <c r="V2477" s="152"/>
      <c r="W2477" s="152"/>
      <c r="AN2477" s="18"/>
    </row>
    <row r="2478" spans="13:40" x14ac:dyDescent="0.3">
      <c r="M2478" s="17"/>
      <c r="N2478" s="18"/>
      <c r="O2478" s="18"/>
      <c r="P2478" s="152"/>
      <c r="Q2478" s="152"/>
      <c r="R2478" s="152"/>
      <c r="S2478" s="152"/>
      <c r="T2478" s="152"/>
      <c r="U2478" s="152"/>
      <c r="V2478" s="152"/>
      <c r="W2478" s="152"/>
      <c r="AN2478" s="18"/>
    </row>
    <row r="2479" spans="13:40" x14ac:dyDescent="0.3">
      <c r="M2479" s="17"/>
      <c r="N2479" s="18"/>
      <c r="O2479" s="18"/>
      <c r="P2479" s="152"/>
      <c r="Q2479" s="152"/>
      <c r="R2479" s="152"/>
      <c r="S2479" s="152"/>
      <c r="T2479" s="152"/>
      <c r="U2479" s="152"/>
      <c r="V2479" s="152"/>
      <c r="W2479" s="152"/>
      <c r="AN2479" s="18"/>
    </row>
    <row r="2480" spans="13:40" x14ac:dyDescent="0.3">
      <c r="M2480" s="17"/>
      <c r="N2480" s="18"/>
      <c r="O2480" s="18"/>
      <c r="P2480" s="152"/>
      <c r="Q2480" s="152"/>
      <c r="R2480" s="152"/>
      <c r="S2480" s="152"/>
      <c r="T2480" s="152"/>
      <c r="U2480" s="152"/>
      <c r="V2480" s="152"/>
      <c r="W2480" s="152"/>
      <c r="AN2480" s="18"/>
    </row>
    <row r="2481" spans="13:40" x14ac:dyDescent="0.3">
      <c r="M2481" s="17"/>
      <c r="N2481" s="18"/>
      <c r="O2481" s="18"/>
      <c r="P2481" s="152"/>
      <c r="Q2481" s="152"/>
      <c r="R2481" s="152"/>
      <c r="S2481" s="152"/>
      <c r="T2481" s="152"/>
      <c r="U2481" s="152"/>
      <c r="V2481" s="152"/>
      <c r="W2481" s="152"/>
      <c r="AN2481" s="18"/>
    </row>
    <row r="2482" spans="13:40" x14ac:dyDescent="0.3">
      <c r="M2482" s="17"/>
      <c r="N2482" s="18"/>
      <c r="O2482" s="18"/>
      <c r="P2482" s="152"/>
      <c r="Q2482" s="152"/>
      <c r="R2482" s="152"/>
      <c r="S2482" s="152"/>
      <c r="T2482" s="152"/>
      <c r="U2482" s="152"/>
      <c r="V2482" s="152"/>
      <c r="W2482" s="152"/>
      <c r="AN2482" s="18"/>
    </row>
    <row r="2483" spans="13:40" x14ac:dyDescent="0.3">
      <c r="M2483" s="17"/>
      <c r="N2483" s="18"/>
      <c r="O2483" s="18"/>
      <c r="P2483" s="152"/>
      <c r="Q2483" s="152"/>
      <c r="R2483" s="152"/>
      <c r="S2483" s="152"/>
      <c r="T2483" s="152"/>
      <c r="U2483" s="152"/>
      <c r="V2483" s="152"/>
      <c r="W2483" s="152"/>
      <c r="AN2483" s="18"/>
    </row>
    <row r="2484" spans="13:40" x14ac:dyDescent="0.3">
      <c r="M2484" s="17"/>
      <c r="N2484" s="18"/>
      <c r="O2484" s="18"/>
      <c r="P2484" s="152"/>
      <c r="Q2484" s="152"/>
      <c r="R2484" s="152"/>
      <c r="S2484" s="152"/>
      <c r="T2484" s="152"/>
      <c r="U2484" s="152"/>
      <c r="V2484" s="152"/>
      <c r="W2484" s="152"/>
      <c r="AN2484" s="18"/>
    </row>
    <row r="2485" spans="13:40" x14ac:dyDescent="0.3">
      <c r="M2485" s="17"/>
      <c r="N2485" s="18"/>
      <c r="O2485" s="18"/>
      <c r="P2485" s="152"/>
      <c r="Q2485" s="152"/>
      <c r="R2485" s="152"/>
      <c r="S2485" s="152"/>
      <c r="T2485" s="152"/>
      <c r="U2485" s="152"/>
      <c r="V2485" s="152"/>
      <c r="W2485" s="152"/>
      <c r="AN2485" s="18"/>
    </row>
    <row r="2486" spans="13:40" x14ac:dyDescent="0.3">
      <c r="M2486" s="17"/>
      <c r="N2486" s="18"/>
      <c r="O2486" s="18"/>
      <c r="P2486" s="152"/>
      <c r="Q2486" s="152"/>
      <c r="R2486" s="152"/>
      <c r="S2486" s="152"/>
      <c r="T2486" s="152"/>
      <c r="U2486" s="152"/>
      <c r="V2486" s="152"/>
      <c r="W2486" s="152"/>
      <c r="AN2486" s="18"/>
    </row>
    <row r="2487" spans="13:40" x14ac:dyDescent="0.3">
      <c r="M2487" s="17"/>
      <c r="N2487" s="18"/>
      <c r="O2487" s="18"/>
      <c r="P2487" s="152"/>
      <c r="Q2487" s="152"/>
      <c r="R2487" s="152"/>
      <c r="S2487" s="152"/>
      <c r="T2487" s="152"/>
      <c r="U2487" s="152"/>
      <c r="V2487" s="152"/>
      <c r="W2487" s="152"/>
      <c r="AN2487" s="18"/>
    </row>
    <row r="2488" spans="13:40" x14ac:dyDescent="0.3">
      <c r="M2488" s="17"/>
      <c r="N2488" s="18"/>
      <c r="O2488" s="18"/>
      <c r="P2488" s="152"/>
      <c r="Q2488" s="152"/>
      <c r="R2488" s="152"/>
      <c r="S2488" s="152"/>
      <c r="T2488" s="152"/>
      <c r="U2488" s="152"/>
      <c r="V2488" s="152"/>
      <c r="W2488" s="152"/>
      <c r="AN2488" s="18"/>
    </row>
    <row r="2489" spans="13:40" x14ac:dyDescent="0.3">
      <c r="M2489" s="17"/>
      <c r="N2489" s="18"/>
      <c r="O2489" s="18"/>
      <c r="P2489" s="152"/>
      <c r="Q2489" s="152"/>
      <c r="R2489" s="152"/>
      <c r="S2489" s="152"/>
      <c r="T2489" s="152"/>
      <c r="U2489" s="152"/>
      <c r="V2489" s="152"/>
      <c r="W2489" s="152"/>
      <c r="AN2489" s="18"/>
    </row>
    <row r="2490" spans="13:40" x14ac:dyDescent="0.3">
      <c r="M2490" s="17"/>
      <c r="N2490" s="18"/>
      <c r="O2490" s="18"/>
      <c r="P2490" s="152"/>
      <c r="Q2490" s="152"/>
      <c r="R2490" s="152"/>
      <c r="S2490" s="152"/>
      <c r="T2490" s="152"/>
      <c r="U2490" s="152"/>
      <c r="V2490" s="152"/>
      <c r="W2490" s="152"/>
      <c r="AN2490" s="18"/>
    </row>
    <row r="2491" spans="13:40" x14ac:dyDescent="0.3">
      <c r="M2491" s="17"/>
      <c r="N2491" s="18"/>
      <c r="O2491" s="18"/>
      <c r="P2491" s="152"/>
      <c r="Q2491" s="152"/>
      <c r="R2491" s="152"/>
      <c r="S2491" s="152"/>
      <c r="T2491" s="152"/>
      <c r="U2491" s="152"/>
      <c r="V2491" s="152"/>
      <c r="W2491" s="152"/>
      <c r="AN2491" s="18"/>
    </row>
    <row r="2492" spans="13:40" x14ac:dyDescent="0.3">
      <c r="M2492" s="17"/>
      <c r="N2492" s="18"/>
      <c r="O2492" s="18"/>
      <c r="P2492" s="152"/>
      <c r="Q2492" s="152"/>
      <c r="R2492" s="152"/>
      <c r="S2492" s="152"/>
      <c r="T2492" s="152"/>
      <c r="U2492" s="152"/>
      <c r="V2492" s="152"/>
      <c r="W2492" s="152"/>
      <c r="AN2492" s="18"/>
    </row>
    <row r="2493" spans="13:40" x14ac:dyDescent="0.3">
      <c r="M2493" s="17"/>
      <c r="N2493" s="18"/>
      <c r="O2493" s="18"/>
      <c r="P2493" s="152"/>
      <c r="Q2493" s="152"/>
      <c r="R2493" s="152"/>
      <c r="S2493" s="152"/>
      <c r="T2493" s="152"/>
      <c r="U2493" s="152"/>
      <c r="V2493" s="152"/>
      <c r="W2493" s="152"/>
      <c r="AN2493" s="18"/>
    </row>
    <row r="2494" spans="13:40" x14ac:dyDescent="0.3">
      <c r="M2494" s="17"/>
      <c r="N2494" s="18"/>
      <c r="O2494" s="18"/>
      <c r="P2494" s="152"/>
      <c r="Q2494" s="152"/>
      <c r="R2494" s="152"/>
      <c r="S2494" s="152"/>
      <c r="T2494" s="152"/>
      <c r="U2494" s="152"/>
      <c r="V2494" s="152"/>
      <c r="W2494" s="152"/>
      <c r="AN2494" s="18"/>
    </row>
    <row r="2495" spans="13:40" x14ac:dyDescent="0.3">
      <c r="M2495" s="17"/>
      <c r="N2495" s="18"/>
      <c r="O2495" s="18"/>
      <c r="P2495" s="152"/>
      <c r="Q2495" s="152"/>
      <c r="R2495" s="152"/>
      <c r="S2495" s="152"/>
      <c r="T2495" s="152"/>
      <c r="U2495" s="152"/>
      <c r="V2495" s="152"/>
      <c r="W2495" s="152"/>
      <c r="AN2495" s="18"/>
    </row>
    <row r="2496" spans="13:40" x14ac:dyDescent="0.3">
      <c r="M2496" s="17"/>
      <c r="N2496" s="18"/>
      <c r="O2496" s="18"/>
      <c r="P2496" s="152"/>
      <c r="Q2496" s="152"/>
      <c r="R2496" s="152"/>
      <c r="S2496" s="152"/>
      <c r="T2496" s="152"/>
      <c r="U2496" s="152"/>
      <c r="V2496" s="152"/>
      <c r="W2496" s="152"/>
      <c r="AN2496" s="18"/>
    </row>
    <row r="2497" spans="13:40" x14ac:dyDescent="0.3">
      <c r="M2497" s="17"/>
      <c r="N2497" s="18"/>
      <c r="O2497" s="18"/>
      <c r="P2497" s="152"/>
      <c r="Q2497" s="152"/>
      <c r="R2497" s="152"/>
      <c r="S2497" s="152"/>
      <c r="T2497" s="152"/>
      <c r="U2497" s="152"/>
      <c r="V2497" s="152"/>
      <c r="W2497" s="152"/>
      <c r="AN2497" s="18"/>
    </row>
    <row r="2498" spans="13:40" x14ac:dyDescent="0.3">
      <c r="M2498" s="17"/>
      <c r="N2498" s="18"/>
      <c r="O2498" s="18"/>
      <c r="P2498" s="152"/>
      <c r="Q2498" s="152"/>
      <c r="R2498" s="152"/>
      <c r="S2498" s="152"/>
      <c r="T2498" s="152"/>
      <c r="U2498" s="152"/>
      <c r="V2498" s="152"/>
      <c r="W2498" s="152"/>
      <c r="AN2498" s="18"/>
    </row>
    <row r="2499" spans="13:40" x14ac:dyDescent="0.3">
      <c r="M2499" s="17"/>
      <c r="N2499" s="18"/>
      <c r="O2499" s="18"/>
      <c r="P2499" s="152"/>
      <c r="Q2499" s="152"/>
      <c r="R2499" s="152"/>
      <c r="S2499" s="152"/>
      <c r="T2499" s="152"/>
      <c r="U2499" s="152"/>
      <c r="V2499" s="152"/>
      <c r="W2499" s="152"/>
      <c r="AN2499" s="18"/>
    </row>
    <row r="2500" spans="13:40" x14ac:dyDescent="0.3">
      <c r="M2500" s="17"/>
      <c r="N2500" s="18"/>
      <c r="O2500" s="18"/>
      <c r="P2500" s="152"/>
      <c r="Q2500" s="152"/>
      <c r="R2500" s="152"/>
      <c r="S2500" s="152"/>
      <c r="T2500" s="152"/>
      <c r="U2500" s="152"/>
      <c r="V2500" s="152"/>
      <c r="W2500" s="152"/>
      <c r="AN2500" s="18"/>
    </row>
    <row r="2501" spans="13:40" x14ac:dyDescent="0.3">
      <c r="M2501" s="17"/>
      <c r="N2501" s="18"/>
      <c r="O2501" s="18"/>
      <c r="P2501" s="152"/>
      <c r="Q2501" s="152"/>
      <c r="R2501" s="152"/>
      <c r="S2501" s="152"/>
      <c r="T2501" s="152"/>
      <c r="U2501" s="152"/>
      <c r="V2501" s="152"/>
      <c r="W2501" s="152"/>
      <c r="AN2501" s="18"/>
    </row>
    <row r="2502" spans="13:40" x14ac:dyDescent="0.3">
      <c r="M2502" s="17"/>
      <c r="N2502" s="18"/>
      <c r="O2502" s="18"/>
      <c r="P2502" s="152"/>
      <c r="Q2502" s="152"/>
      <c r="R2502" s="152"/>
      <c r="S2502" s="152"/>
      <c r="T2502" s="152"/>
      <c r="U2502" s="152"/>
      <c r="V2502" s="152"/>
      <c r="W2502" s="152"/>
      <c r="AN2502" s="18"/>
    </row>
    <row r="2503" spans="13:40" x14ac:dyDescent="0.3">
      <c r="M2503" s="17"/>
      <c r="N2503" s="18"/>
      <c r="O2503" s="18"/>
      <c r="P2503" s="152"/>
      <c r="Q2503" s="152"/>
      <c r="R2503" s="152"/>
      <c r="S2503" s="152"/>
      <c r="T2503" s="152"/>
      <c r="U2503" s="152"/>
      <c r="V2503" s="152"/>
      <c r="W2503" s="152"/>
      <c r="AN2503" s="18"/>
    </row>
    <row r="2504" spans="13:40" x14ac:dyDescent="0.3">
      <c r="M2504" s="17"/>
      <c r="N2504" s="18"/>
      <c r="O2504" s="18"/>
      <c r="P2504" s="152"/>
      <c r="Q2504" s="152"/>
      <c r="R2504" s="152"/>
      <c r="S2504" s="152"/>
      <c r="T2504" s="152"/>
      <c r="U2504" s="152"/>
      <c r="V2504" s="152"/>
      <c r="W2504" s="152"/>
      <c r="AN2504" s="18"/>
    </row>
    <row r="2505" spans="13:40" x14ac:dyDescent="0.3">
      <c r="M2505" s="17"/>
      <c r="N2505" s="18"/>
      <c r="O2505" s="18"/>
      <c r="P2505" s="152"/>
      <c r="Q2505" s="152"/>
      <c r="R2505" s="152"/>
      <c r="S2505" s="152"/>
      <c r="T2505" s="152"/>
      <c r="U2505" s="152"/>
      <c r="V2505" s="152"/>
      <c r="W2505" s="152"/>
      <c r="AN2505" s="18"/>
    </row>
    <row r="2506" spans="13:40" x14ac:dyDescent="0.3">
      <c r="M2506" s="17"/>
      <c r="N2506" s="18"/>
      <c r="O2506" s="18"/>
      <c r="P2506" s="152"/>
      <c r="Q2506" s="152"/>
      <c r="R2506" s="152"/>
      <c r="S2506" s="152"/>
      <c r="T2506" s="152"/>
      <c r="U2506" s="152"/>
      <c r="V2506" s="152"/>
      <c r="W2506" s="152"/>
      <c r="AN2506" s="18"/>
    </row>
    <row r="2507" spans="13:40" x14ac:dyDescent="0.3">
      <c r="M2507" s="17"/>
      <c r="N2507" s="18"/>
      <c r="O2507" s="18"/>
      <c r="P2507" s="152"/>
      <c r="Q2507" s="152"/>
      <c r="R2507" s="152"/>
      <c r="S2507" s="152"/>
      <c r="T2507" s="152"/>
      <c r="U2507" s="152"/>
      <c r="V2507" s="152"/>
      <c r="W2507" s="152"/>
      <c r="AN2507" s="18"/>
    </row>
    <row r="2508" spans="13:40" x14ac:dyDescent="0.3">
      <c r="M2508" s="17"/>
      <c r="N2508" s="18"/>
      <c r="O2508" s="18"/>
      <c r="P2508" s="152"/>
      <c r="Q2508" s="152"/>
      <c r="R2508" s="152"/>
      <c r="S2508" s="152"/>
      <c r="T2508" s="152"/>
      <c r="U2508" s="152"/>
      <c r="V2508" s="152"/>
      <c r="W2508" s="152"/>
      <c r="AN2508" s="18"/>
    </row>
    <row r="2509" spans="13:40" x14ac:dyDescent="0.3">
      <c r="M2509" s="17"/>
      <c r="N2509" s="18"/>
      <c r="O2509" s="18"/>
      <c r="P2509" s="152"/>
      <c r="Q2509" s="152"/>
      <c r="R2509" s="152"/>
      <c r="S2509" s="152"/>
      <c r="T2509" s="152"/>
      <c r="U2509" s="152"/>
      <c r="V2509" s="152"/>
      <c r="W2509" s="152"/>
      <c r="AN2509" s="18"/>
    </row>
    <row r="2510" spans="13:40" x14ac:dyDescent="0.3">
      <c r="M2510" s="17"/>
      <c r="N2510" s="18"/>
      <c r="O2510" s="18"/>
      <c r="P2510" s="152"/>
      <c r="Q2510" s="152"/>
      <c r="R2510" s="152"/>
      <c r="S2510" s="152"/>
      <c r="T2510" s="152"/>
      <c r="U2510" s="152"/>
      <c r="V2510" s="152"/>
      <c r="W2510" s="152"/>
      <c r="AN2510" s="18"/>
    </row>
    <row r="2511" spans="13:40" x14ac:dyDescent="0.3">
      <c r="M2511" s="17"/>
      <c r="N2511" s="18"/>
      <c r="O2511" s="18"/>
      <c r="P2511" s="152"/>
      <c r="Q2511" s="152"/>
      <c r="R2511" s="152"/>
      <c r="S2511" s="152"/>
      <c r="T2511" s="152"/>
      <c r="U2511" s="152"/>
      <c r="V2511" s="152"/>
      <c r="W2511" s="152"/>
      <c r="AN2511" s="18"/>
    </row>
    <row r="2512" spans="13:40" x14ac:dyDescent="0.3">
      <c r="M2512" s="17"/>
      <c r="N2512" s="18"/>
      <c r="O2512" s="18"/>
      <c r="P2512" s="152"/>
      <c r="Q2512" s="152"/>
      <c r="R2512" s="152"/>
      <c r="S2512" s="152"/>
      <c r="T2512" s="152"/>
      <c r="U2512" s="152"/>
      <c r="V2512" s="152"/>
      <c r="W2512" s="152"/>
      <c r="AN2512" s="18"/>
    </row>
    <row r="2513" spans="13:40" x14ac:dyDescent="0.3">
      <c r="M2513" s="17"/>
      <c r="N2513" s="18"/>
      <c r="O2513" s="18"/>
      <c r="P2513" s="152"/>
      <c r="Q2513" s="152"/>
      <c r="R2513" s="152"/>
      <c r="S2513" s="152"/>
      <c r="T2513" s="152"/>
      <c r="U2513" s="152"/>
      <c r="V2513" s="152"/>
      <c r="W2513" s="152"/>
      <c r="AN2513" s="18"/>
    </row>
    <row r="2514" spans="13:40" x14ac:dyDescent="0.3">
      <c r="M2514" s="17"/>
      <c r="N2514" s="18"/>
      <c r="O2514" s="18"/>
      <c r="P2514" s="152"/>
      <c r="Q2514" s="152"/>
      <c r="R2514" s="152"/>
      <c r="S2514" s="152"/>
      <c r="T2514" s="152"/>
      <c r="U2514" s="152"/>
      <c r="V2514" s="152"/>
      <c r="W2514" s="152"/>
      <c r="AN2514" s="18"/>
    </row>
    <row r="2515" spans="13:40" x14ac:dyDescent="0.3">
      <c r="M2515" s="17"/>
      <c r="N2515" s="18"/>
      <c r="O2515" s="18"/>
      <c r="P2515" s="152"/>
      <c r="Q2515" s="152"/>
      <c r="R2515" s="152"/>
      <c r="S2515" s="152"/>
      <c r="T2515" s="152"/>
      <c r="U2515" s="152"/>
      <c r="V2515" s="152"/>
      <c r="W2515" s="152"/>
      <c r="AN2515" s="18"/>
    </row>
    <row r="2516" spans="13:40" x14ac:dyDescent="0.3">
      <c r="M2516" s="17"/>
      <c r="N2516" s="18"/>
      <c r="O2516" s="18"/>
      <c r="P2516" s="152"/>
      <c r="Q2516" s="152"/>
      <c r="R2516" s="152"/>
      <c r="S2516" s="152"/>
      <c r="T2516" s="152"/>
      <c r="U2516" s="152"/>
      <c r="V2516" s="152"/>
      <c r="W2516" s="152"/>
      <c r="AN2516" s="18"/>
    </row>
    <row r="2517" spans="13:40" x14ac:dyDescent="0.3">
      <c r="M2517" s="17"/>
      <c r="N2517" s="18"/>
      <c r="O2517" s="18"/>
      <c r="P2517" s="152"/>
      <c r="Q2517" s="152"/>
      <c r="R2517" s="152"/>
      <c r="S2517" s="152"/>
      <c r="T2517" s="152"/>
      <c r="U2517" s="152"/>
      <c r="V2517" s="152"/>
      <c r="W2517" s="152"/>
      <c r="AN2517" s="18"/>
    </row>
    <row r="2518" spans="13:40" x14ac:dyDescent="0.3">
      <c r="M2518" s="17"/>
      <c r="N2518" s="18"/>
      <c r="O2518" s="18"/>
      <c r="P2518" s="152"/>
      <c r="Q2518" s="152"/>
      <c r="R2518" s="152"/>
      <c r="S2518" s="152"/>
      <c r="T2518" s="152"/>
      <c r="U2518" s="152"/>
      <c r="V2518" s="152"/>
      <c r="W2518" s="152"/>
      <c r="AN2518" s="18"/>
    </row>
    <row r="2519" spans="13:40" x14ac:dyDescent="0.3">
      <c r="M2519" s="17"/>
      <c r="N2519" s="18"/>
      <c r="O2519" s="18"/>
      <c r="P2519" s="152"/>
      <c r="Q2519" s="152"/>
      <c r="R2519" s="152"/>
      <c r="S2519" s="152"/>
      <c r="T2519" s="152"/>
      <c r="U2519" s="152"/>
      <c r="V2519" s="152"/>
      <c r="W2519" s="152"/>
      <c r="AN2519" s="18"/>
    </row>
    <row r="2520" spans="13:40" x14ac:dyDescent="0.3">
      <c r="M2520" s="17"/>
      <c r="N2520" s="18"/>
      <c r="O2520" s="18"/>
      <c r="P2520" s="152"/>
      <c r="Q2520" s="152"/>
      <c r="R2520" s="152"/>
      <c r="S2520" s="152"/>
      <c r="T2520" s="152"/>
      <c r="U2520" s="152"/>
      <c r="V2520" s="152"/>
      <c r="W2520" s="152"/>
      <c r="AN2520" s="18"/>
    </row>
    <row r="2521" spans="13:40" x14ac:dyDescent="0.3">
      <c r="M2521" s="17"/>
      <c r="N2521" s="18"/>
      <c r="O2521" s="18"/>
      <c r="P2521" s="152"/>
      <c r="Q2521" s="152"/>
      <c r="R2521" s="152"/>
      <c r="S2521" s="152"/>
      <c r="T2521" s="152"/>
      <c r="U2521" s="152"/>
      <c r="V2521" s="152"/>
      <c r="W2521" s="152"/>
      <c r="AN2521" s="18"/>
    </row>
    <row r="2522" spans="13:40" x14ac:dyDescent="0.3">
      <c r="M2522" s="17"/>
      <c r="N2522" s="18"/>
      <c r="O2522" s="18"/>
      <c r="P2522" s="152"/>
      <c r="Q2522" s="152"/>
      <c r="R2522" s="152"/>
      <c r="S2522" s="152"/>
      <c r="T2522" s="152"/>
      <c r="U2522" s="152"/>
      <c r="V2522" s="152"/>
      <c r="W2522" s="152"/>
      <c r="AN2522" s="18"/>
    </row>
    <row r="2523" spans="13:40" x14ac:dyDescent="0.3">
      <c r="M2523" s="17"/>
      <c r="N2523" s="18"/>
      <c r="O2523" s="18"/>
      <c r="P2523" s="152"/>
      <c r="Q2523" s="152"/>
      <c r="R2523" s="152"/>
      <c r="S2523" s="152"/>
      <c r="T2523" s="152"/>
      <c r="U2523" s="152"/>
      <c r="V2523" s="152"/>
      <c r="W2523" s="152"/>
      <c r="AN2523" s="18"/>
    </row>
    <row r="2524" spans="13:40" x14ac:dyDescent="0.3">
      <c r="M2524" s="17"/>
      <c r="N2524" s="18"/>
      <c r="O2524" s="18"/>
      <c r="P2524" s="152"/>
      <c r="Q2524" s="152"/>
      <c r="R2524" s="152"/>
      <c r="S2524" s="152"/>
      <c r="T2524" s="152"/>
      <c r="U2524" s="152"/>
      <c r="V2524" s="152"/>
      <c r="W2524" s="152"/>
      <c r="AN2524" s="18"/>
    </row>
    <row r="2525" spans="13:40" x14ac:dyDescent="0.3">
      <c r="M2525" s="17"/>
      <c r="N2525" s="18"/>
      <c r="O2525" s="18"/>
      <c r="P2525" s="152"/>
      <c r="Q2525" s="152"/>
      <c r="R2525" s="152"/>
      <c r="S2525" s="152"/>
      <c r="T2525" s="152"/>
      <c r="U2525" s="152"/>
      <c r="V2525" s="152"/>
      <c r="W2525" s="152"/>
      <c r="AN2525" s="18"/>
    </row>
    <row r="2526" spans="13:40" x14ac:dyDescent="0.3">
      <c r="M2526" s="17"/>
      <c r="N2526" s="18"/>
      <c r="O2526" s="18"/>
      <c r="P2526" s="152"/>
      <c r="Q2526" s="152"/>
      <c r="R2526" s="152"/>
      <c r="S2526" s="152"/>
      <c r="T2526" s="152"/>
      <c r="U2526" s="152"/>
      <c r="V2526" s="152"/>
      <c r="W2526" s="152"/>
      <c r="AN2526" s="18"/>
    </row>
    <row r="2527" spans="13:40" x14ac:dyDescent="0.3">
      <c r="M2527" s="17"/>
      <c r="N2527" s="18"/>
      <c r="O2527" s="18"/>
      <c r="P2527" s="152"/>
      <c r="Q2527" s="152"/>
      <c r="R2527" s="152"/>
      <c r="S2527" s="152"/>
      <c r="T2527" s="152"/>
      <c r="U2527" s="152"/>
      <c r="V2527" s="152"/>
      <c r="W2527" s="152"/>
      <c r="AN2527" s="18"/>
    </row>
    <row r="2528" spans="13:40" x14ac:dyDescent="0.3">
      <c r="M2528" s="17"/>
      <c r="N2528" s="18"/>
      <c r="O2528" s="18"/>
      <c r="P2528" s="152"/>
      <c r="Q2528" s="152"/>
      <c r="R2528" s="152"/>
      <c r="S2528" s="152"/>
      <c r="T2528" s="152"/>
      <c r="U2528" s="152"/>
      <c r="V2528" s="152"/>
      <c r="W2528" s="152"/>
      <c r="AN2528" s="18"/>
    </row>
    <row r="2529" spans="13:40" x14ac:dyDescent="0.3">
      <c r="M2529" s="17"/>
      <c r="N2529" s="18"/>
      <c r="O2529" s="18"/>
      <c r="P2529" s="152"/>
      <c r="Q2529" s="152"/>
      <c r="R2529" s="152"/>
      <c r="S2529" s="152"/>
      <c r="T2529" s="152"/>
      <c r="U2529" s="152"/>
      <c r="V2529" s="152"/>
      <c r="W2529" s="152"/>
      <c r="AN2529" s="18"/>
    </row>
    <row r="2530" spans="13:40" x14ac:dyDescent="0.3">
      <c r="M2530" s="17"/>
      <c r="N2530" s="18"/>
      <c r="O2530" s="18"/>
      <c r="P2530" s="152"/>
      <c r="Q2530" s="152"/>
      <c r="R2530" s="152"/>
      <c r="S2530" s="152"/>
      <c r="T2530" s="152"/>
      <c r="U2530" s="152"/>
      <c r="V2530" s="152"/>
      <c r="W2530" s="152"/>
      <c r="AN2530" s="18"/>
    </row>
    <row r="2531" spans="13:40" x14ac:dyDescent="0.3">
      <c r="M2531" s="17"/>
      <c r="N2531" s="18"/>
      <c r="O2531" s="18"/>
      <c r="P2531" s="152"/>
      <c r="Q2531" s="152"/>
      <c r="R2531" s="152"/>
      <c r="S2531" s="152"/>
      <c r="T2531" s="152"/>
      <c r="U2531" s="152"/>
      <c r="V2531" s="152"/>
      <c r="W2531" s="152"/>
      <c r="AN2531" s="18"/>
    </row>
    <row r="2532" spans="13:40" x14ac:dyDescent="0.3">
      <c r="M2532" s="17"/>
      <c r="N2532" s="18"/>
      <c r="O2532" s="18"/>
      <c r="P2532" s="152"/>
      <c r="Q2532" s="152"/>
      <c r="R2532" s="152"/>
      <c r="S2532" s="152"/>
      <c r="T2532" s="152"/>
      <c r="U2532" s="152"/>
      <c r="V2532" s="152"/>
      <c r="W2532" s="152"/>
      <c r="AN2532" s="18"/>
    </row>
    <row r="2533" spans="13:40" x14ac:dyDescent="0.3">
      <c r="M2533" s="17"/>
      <c r="N2533" s="18"/>
      <c r="O2533" s="18"/>
      <c r="P2533" s="152"/>
      <c r="Q2533" s="152"/>
      <c r="R2533" s="152"/>
      <c r="S2533" s="152"/>
      <c r="T2533" s="152"/>
      <c r="U2533" s="152"/>
      <c r="V2533" s="152"/>
      <c r="W2533" s="152"/>
      <c r="AN2533" s="18"/>
    </row>
    <row r="2534" spans="13:40" x14ac:dyDescent="0.3">
      <c r="M2534" s="17"/>
      <c r="N2534" s="18"/>
      <c r="O2534" s="18"/>
      <c r="P2534" s="152"/>
      <c r="Q2534" s="152"/>
      <c r="R2534" s="152"/>
      <c r="S2534" s="152"/>
      <c r="T2534" s="152"/>
      <c r="U2534" s="152"/>
      <c r="V2534" s="152"/>
      <c r="W2534" s="152"/>
      <c r="AN2534" s="18"/>
    </row>
    <row r="2535" spans="13:40" x14ac:dyDescent="0.3">
      <c r="M2535" s="17"/>
      <c r="N2535" s="18"/>
      <c r="O2535" s="18"/>
      <c r="P2535" s="152"/>
      <c r="Q2535" s="152"/>
      <c r="R2535" s="152"/>
      <c r="S2535" s="152"/>
      <c r="T2535" s="152"/>
      <c r="U2535" s="152"/>
      <c r="V2535" s="152"/>
      <c r="W2535" s="152"/>
      <c r="AN2535" s="18"/>
    </row>
    <row r="2536" spans="13:40" x14ac:dyDescent="0.3">
      <c r="M2536" s="17"/>
      <c r="N2536" s="18"/>
      <c r="O2536" s="18"/>
      <c r="P2536" s="152"/>
      <c r="Q2536" s="152"/>
      <c r="R2536" s="152"/>
      <c r="S2536" s="152"/>
      <c r="T2536" s="152"/>
      <c r="U2536" s="152"/>
      <c r="V2536" s="152"/>
      <c r="W2536" s="152"/>
      <c r="AN2536" s="18"/>
    </row>
    <row r="2537" spans="13:40" x14ac:dyDescent="0.3">
      <c r="M2537" s="17"/>
      <c r="N2537" s="18"/>
      <c r="O2537" s="18"/>
      <c r="P2537" s="152"/>
      <c r="Q2537" s="152"/>
      <c r="R2537" s="152"/>
      <c r="S2537" s="152"/>
      <c r="T2537" s="152"/>
      <c r="U2537" s="152"/>
      <c r="V2537" s="152"/>
      <c r="W2537" s="152"/>
      <c r="AN2537" s="18"/>
    </row>
    <row r="2538" spans="13:40" x14ac:dyDescent="0.3">
      <c r="M2538" s="17"/>
      <c r="N2538" s="18"/>
      <c r="O2538" s="18"/>
      <c r="P2538" s="152"/>
      <c r="Q2538" s="152"/>
      <c r="R2538" s="152"/>
      <c r="S2538" s="152"/>
      <c r="T2538" s="152"/>
      <c r="U2538" s="152"/>
      <c r="V2538" s="152"/>
      <c r="W2538" s="152"/>
      <c r="AN2538" s="18"/>
    </row>
    <row r="2539" spans="13:40" x14ac:dyDescent="0.3">
      <c r="M2539" s="17"/>
      <c r="N2539" s="18"/>
      <c r="O2539" s="18"/>
      <c r="P2539" s="152"/>
      <c r="Q2539" s="152"/>
      <c r="R2539" s="152"/>
      <c r="S2539" s="152"/>
      <c r="T2539" s="152"/>
      <c r="U2539" s="152"/>
      <c r="V2539" s="152"/>
      <c r="W2539" s="152"/>
      <c r="AN2539" s="18"/>
    </row>
    <row r="2540" spans="13:40" x14ac:dyDescent="0.3">
      <c r="M2540" s="17"/>
      <c r="N2540" s="18"/>
      <c r="O2540" s="18"/>
      <c r="P2540" s="152"/>
      <c r="Q2540" s="152"/>
      <c r="R2540" s="152"/>
      <c r="S2540" s="152"/>
      <c r="T2540" s="152"/>
      <c r="U2540" s="152"/>
      <c r="V2540" s="152"/>
      <c r="W2540" s="152"/>
      <c r="AN2540" s="18"/>
    </row>
    <row r="2541" spans="13:40" x14ac:dyDescent="0.3">
      <c r="M2541" s="17"/>
      <c r="N2541" s="18"/>
      <c r="O2541" s="18"/>
      <c r="P2541" s="152"/>
      <c r="Q2541" s="152"/>
      <c r="R2541" s="152"/>
      <c r="S2541" s="152"/>
      <c r="T2541" s="152"/>
      <c r="U2541" s="152"/>
      <c r="V2541" s="152"/>
      <c r="W2541" s="152"/>
      <c r="AN2541" s="18"/>
    </row>
    <row r="2542" spans="13:40" x14ac:dyDescent="0.3">
      <c r="M2542" s="17"/>
      <c r="N2542" s="18"/>
      <c r="O2542" s="18"/>
      <c r="P2542" s="152"/>
      <c r="Q2542" s="152"/>
      <c r="R2542" s="152"/>
      <c r="S2542" s="152"/>
      <c r="T2542" s="152"/>
      <c r="U2542" s="152"/>
      <c r="V2542" s="152"/>
      <c r="W2542" s="152"/>
      <c r="AN2542" s="18"/>
    </row>
    <row r="2543" spans="13:40" x14ac:dyDescent="0.3">
      <c r="M2543" s="17"/>
      <c r="N2543" s="18"/>
      <c r="O2543" s="18"/>
      <c r="P2543" s="152"/>
      <c r="Q2543" s="152"/>
      <c r="R2543" s="152"/>
      <c r="S2543" s="152"/>
      <c r="T2543" s="152"/>
      <c r="U2543" s="152"/>
      <c r="V2543" s="152"/>
      <c r="W2543" s="152"/>
      <c r="AN2543" s="18"/>
    </row>
    <row r="2544" spans="13:40" x14ac:dyDescent="0.3">
      <c r="M2544" s="17"/>
      <c r="N2544" s="18"/>
      <c r="O2544" s="18"/>
      <c r="P2544" s="152"/>
      <c r="Q2544" s="152"/>
      <c r="R2544" s="152"/>
      <c r="S2544" s="152"/>
      <c r="T2544" s="152"/>
      <c r="U2544" s="152"/>
      <c r="V2544" s="152"/>
      <c r="W2544" s="152"/>
      <c r="AN2544" s="18"/>
    </row>
    <row r="2545" spans="13:40" x14ac:dyDescent="0.3">
      <c r="M2545" s="17"/>
      <c r="N2545" s="18"/>
      <c r="O2545" s="18"/>
      <c r="P2545" s="152"/>
      <c r="Q2545" s="152"/>
      <c r="R2545" s="152"/>
      <c r="S2545" s="152"/>
      <c r="T2545" s="152"/>
      <c r="U2545" s="152"/>
      <c r="V2545" s="152"/>
      <c r="W2545" s="152"/>
      <c r="AN2545" s="18"/>
    </row>
    <row r="2546" spans="13:40" x14ac:dyDescent="0.3">
      <c r="M2546" s="17"/>
      <c r="N2546" s="18"/>
      <c r="O2546" s="18"/>
      <c r="P2546" s="152"/>
      <c r="Q2546" s="152"/>
      <c r="R2546" s="152"/>
      <c r="S2546" s="152"/>
      <c r="T2546" s="152"/>
      <c r="U2546" s="152"/>
      <c r="V2546" s="152"/>
      <c r="W2546" s="152"/>
      <c r="AN2546" s="18"/>
    </row>
    <row r="2547" spans="13:40" x14ac:dyDescent="0.3">
      <c r="M2547" s="17"/>
      <c r="N2547" s="18"/>
      <c r="O2547" s="18"/>
      <c r="P2547" s="152"/>
      <c r="Q2547" s="152"/>
      <c r="R2547" s="152"/>
      <c r="S2547" s="152"/>
      <c r="T2547" s="152"/>
      <c r="U2547" s="152"/>
      <c r="V2547" s="152"/>
      <c r="W2547" s="152"/>
      <c r="AN2547" s="18"/>
    </row>
    <row r="2548" spans="13:40" x14ac:dyDescent="0.3">
      <c r="M2548" s="17"/>
      <c r="N2548" s="18"/>
      <c r="O2548" s="18"/>
      <c r="P2548" s="152"/>
      <c r="Q2548" s="152"/>
      <c r="R2548" s="152"/>
      <c r="S2548" s="152"/>
      <c r="T2548" s="152"/>
      <c r="U2548" s="152"/>
      <c r="V2548" s="152"/>
      <c r="W2548" s="152"/>
      <c r="AN2548" s="18"/>
    </row>
    <row r="2549" spans="13:40" x14ac:dyDescent="0.3">
      <c r="M2549" s="17"/>
      <c r="N2549" s="18"/>
      <c r="O2549" s="18"/>
      <c r="P2549" s="152"/>
      <c r="Q2549" s="152"/>
      <c r="R2549" s="152"/>
      <c r="S2549" s="152"/>
      <c r="T2549" s="152"/>
      <c r="U2549" s="152"/>
      <c r="V2549" s="152"/>
      <c r="W2549" s="152"/>
      <c r="AN2549" s="18"/>
    </row>
    <row r="2550" spans="13:40" x14ac:dyDescent="0.3">
      <c r="M2550" s="17"/>
      <c r="N2550" s="18"/>
      <c r="O2550" s="18"/>
      <c r="P2550" s="152"/>
      <c r="Q2550" s="152"/>
      <c r="R2550" s="152"/>
      <c r="S2550" s="152"/>
      <c r="T2550" s="152"/>
      <c r="U2550" s="152"/>
      <c r="V2550" s="152"/>
      <c r="W2550" s="152"/>
      <c r="AN2550" s="18"/>
    </row>
    <row r="2551" spans="13:40" x14ac:dyDescent="0.3">
      <c r="M2551" s="17"/>
      <c r="N2551" s="18"/>
      <c r="O2551" s="18"/>
      <c r="P2551" s="152"/>
      <c r="Q2551" s="152"/>
      <c r="R2551" s="152"/>
      <c r="S2551" s="152"/>
      <c r="T2551" s="152"/>
      <c r="U2551" s="152"/>
      <c r="V2551" s="152"/>
      <c r="W2551" s="152"/>
      <c r="AN2551" s="18"/>
    </row>
    <row r="2552" spans="13:40" x14ac:dyDescent="0.3">
      <c r="M2552" s="17"/>
      <c r="N2552" s="18"/>
      <c r="O2552" s="18"/>
      <c r="P2552" s="152"/>
      <c r="Q2552" s="152"/>
      <c r="R2552" s="152"/>
      <c r="S2552" s="152"/>
      <c r="T2552" s="152"/>
      <c r="U2552" s="152"/>
      <c r="V2552" s="152"/>
      <c r="W2552" s="152"/>
      <c r="AN2552" s="18"/>
    </row>
    <row r="2553" spans="13:40" x14ac:dyDescent="0.3">
      <c r="M2553" s="17"/>
      <c r="N2553" s="18"/>
      <c r="O2553" s="18"/>
      <c r="P2553" s="152"/>
      <c r="Q2553" s="152"/>
      <c r="R2553" s="152"/>
      <c r="S2553" s="152"/>
      <c r="T2553" s="152"/>
      <c r="U2553" s="152"/>
      <c r="V2553" s="152"/>
      <c r="W2553" s="152"/>
      <c r="AN2553" s="18"/>
    </row>
    <row r="2554" spans="13:40" x14ac:dyDescent="0.3">
      <c r="M2554" s="17"/>
      <c r="N2554" s="18"/>
      <c r="O2554" s="18"/>
      <c r="P2554" s="152"/>
      <c r="Q2554" s="152"/>
      <c r="R2554" s="152"/>
      <c r="S2554" s="152"/>
      <c r="T2554" s="152"/>
      <c r="U2554" s="152"/>
      <c r="V2554" s="152"/>
      <c r="W2554" s="152"/>
      <c r="AN2554" s="18"/>
    </row>
    <row r="2555" spans="13:40" x14ac:dyDescent="0.3">
      <c r="M2555" s="17"/>
      <c r="N2555" s="18"/>
      <c r="O2555" s="18"/>
      <c r="P2555" s="152"/>
      <c r="Q2555" s="152"/>
      <c r="R2555" s="152"/>
      <c r="S2555" s="152"/>
      <c r="T2555" s="152"/>
      <c r="U2555" s="152"/>
      <c r="V2555" s="152"/>
      <c r="W2555" s="152"/>
      <c r="AN2555" s="18"/>
    </row>
    <row r="2556" spans="13:40" x14ac:dyDescent="0.3">
      <c r="M2556" s="17"/>
      <c r="N2556" s="18"/>
      <c r="O2556" s="18"/>
      <c r="P2556" s="152"/>
      <c r="Q2556" s="152"/>
      <c r="R2556" s="152"/>
      <c r="S2556" s="152"/>
      <c r="T2556" s="152"/>
      <c r="U2556" s="152"/>
      <c r="V2556" s="152"/>
      <c r="W2556" s="152"/>
      <c r="AN2556" s="18"/>
    </row>
    <row r="2557" spans="13:40" x14ac:dyDescent="0.3">
      <c r="M2557" s="17"/>
      <c r="N2557" s="18"/>
      <c r="O2557" s="18"/>
      <c r="P2557" s="152"/>
      <c r="Q2557" s="152"/>
      <c r="R2557" s="152"/>
      <c r="S2557" s="152"/>
      <c r="T2557" s="152"/>
      <c r="U2557" s="152"/>
      <c r="V2557" s="152"/>
      <c r="W2557" s="152"/>
      <c r="AN2557" s="18"/>
    </row>
    <row r="2558" spans="13:40" x14ac:dyDescent="0.3">
      <c r="M2558" s="17"/>
      <c r="N2558" s="18"/>
      <c r="O2558" s="18"/>
      <c r="P2558" s="152"/>
      <c r="Q2558" s="152"/>
      <c r="R2558" s="152"/>
      <c r="S2558" s="152"/>
      <c r="T2558" s="152"/>
      <c r="U2558" s="152"/>
      <c r="V2558" s="152"/>
      <c r="W2558" s="152"/>
      <c r="AN2558" s="18"/>
    </row>
    <row r="2559" spans="13:40" x14ac:dyDescent="0.3">
      <c r="M2559" s="17"/>
      <c r="N2559" s="18"/>
      <c r="O2559" s="18"/>
      <c r="P2559" s="152"/>
      <c r="Q2559" s="152"/>
      <c r="R2559" s="152"/>
      <c r="S2559" s="152"/>
      <c r="T2559" s="152"/>
      <c r="U2559" s="152"/>
      <c r="V2559" s="152"/>
      <c r="W2559" s="152"/>
      <c r="AN2559" s="18"/>
    </row>
    <row r="2560" spans="13:40" x14ac:dyDescent="0.3">
      <c r="M2560" s="17"/>
      <c r="N2560" s="18"/>
      <c r="O2560" s="18"/>
      <c r="P2560" s="152"/>
      <c r="Q2560" s="152"/>
      <c r="R2560" s="152"/>
      <c r="S2560" s="152"/>
      <c r="T2560" s="152"/>
      <c r="U2560" s="152"/>
      <c r="V2560" s="152"/>
      <c r="W2560" s="152"/>
      <c r="AN2560" s="18"/>
    </row>
    <row r="2561" spans="13:40" x14ac:dyDescent="0.3">
      <c r="M2561" s="17"/>
      <c r="N2561" s="18"/>
      <c r="O2561" s="18"/>
      <c r="P2561" s="152"/>
      <c r="Q2561" s="152"/>
      <c r="R2561" s="152"/>
      <c r="S2561" s="152"/>
      <c r="T2561" s="152"/>
      <c r="U2561" s="152"/>
      <c r="V2561" s="152"/>
      <c r="W2561" s="152"/>
      <c r="AN2561" s="18"/>
    </row>
    <row r="2562" spans="13:40" x14ac:dyDescent="0.3">
      <c r="M2562" s="17"/>
      <c r="N2562" s="18"/>
      <c r="O2562" s="18"/>
      <c r="P2562" s="152"/>
      <c r="Q2562" s="152"/>
      <c r="R2562" s="152"/>
      <c r="S2562" s="152"/>
      <c r="T2562" s="152"/>
      <c r="U2562" s="152"/>
      <c r="V2562" s="152"/>
      <c r="W2562" s="152"/>
      <c r="AN2562" s="18"/>
    </row>
    <row r="2563" spans="13:40" x14ac:dyDescent="0.3">
      <c r="M2563" s="17"/>
      <c r="N2563" s="18"/>
      <c r="O2563" s="18"/>
      <c r="P2563" s="152"/>
      <c r="Q2563" s="152"/>
      <c r="R2563" s="152"/>
      <c r="S2563" s="152"/>
      <c r="T2563" s="152"/>
      <c r="U2563" s="152"/>
      <c r="V2563" s="152"/>
      <c r="W2563" s="152"/>
      <c r="AN2563" s="18"/>
    </row>
    <row r="2564" spans="13:40" x14ac:dyDescent="0.3">
      <c r="M2564" s="17"/>
      <c r="N2564" s="18"/>
      <c r="O2564" s="18"/>
      <c r="P2564" s="152"/>
      <c r="Q2564" s="152"/>
      <c r="R2564" s="152"/>
      <c r="S2564" s="152"/>
      <c r="T2564" s="152"/>
      <c r="U2564" s="152"/>
      <c r="V2564" s="152"/>
      <c r="W2564" s="152"/>
      <c r="AN2564" s="18"/>
    </row>
    <row r="2565" spans="13:40" x14ac:dyDescent="0.3">
      <c r="M2565" s="17"/>
      <c r="N2565" s="18"/>
      <c r="O2565" s="18"/>
      <c r="P2565" s="152"/>
      <c r="Q2565" s="152"/>
      <c r="R2565" s="152"/>
      <c r="S2565" s="152"/>
      <c r="T2565" s="152"/>
      <c r="U2565" s="152"/>
      <c r="V2565" s="152"/>
      <c r="W2565" s="152"/>
      <c r="AN2565" s="18"/>
    </row>
    <row r="2566" spans="13:40" x14ac:dyDescent="0.3">
      <c r="M2566" s="17"/>
      <c r="N2566" s="18"/>
      <c r="O2566" s="18"/>
      <c r="P2566" s="152"/>
      <c r="Q2566" s="152"/>
      <c r="R2566" s="152"/>
      <c r="S2566" s="152"/>
      <c r="T2566" s="152"/>
      <c r="U2566" s="152"/>
      <c r="V2566" s="152"/>
      <c r="W2566" s="152"/>
      <c r="AN2566" s="18"/>
    </row>
    <row r="2567" spans="13:40" x14ac:dyDescent="0.3">
      <c r="M2567" s="17"/>
      <c r="N2567" s="18"/>
      <c r="O2567" s="18"/>
      <c r="P2567" s="152"/>
      <c r="Q2567" s="152"/>
      <c r="R2567" s="152"/>
      <c r="S2567" s="152"/>
      <c r="T2567" s="152"/>
      <c r="U2567" s="152"/>
      <c r="V2567" s="152"/>
      <c r="W2567" s="152"/>
      <c r="AN2567" s="18"/>
    </row>
    <row r="2568" spans="13:40" x14ac:dyDescent="0.3">
      <c r="M2568" s="17"/>
      <c r="N2568" s="18"/>
      <c r="O2568" s="18"/>
      <c r="P2568" s="152"/>
      <c r="Q2568" s="152"/>
      <c r="R2568" s="152"/>
      <c r="S2568" s="152"/>
      <c r="T2568" s="152"/>
      <c r="U2568" s="152"/>
      <c r="V2568" s="152"/>
      <c r="W2568" s="152"/>
      <c r="AN2568" s="18"/>
    </row>
    <row r="2569" spans="13:40" x14ac:dyDescent="0.3">
      <c r="M2569" s="17"/>
      <c r="N2569" s="18"/>
      <c r="O2569" s="18"/>
      <c r="P2569" s="152"/>
      <c r="Q2569" s="152"/>
      <c r="R2569" s="152"/>
      <c r="S2569" s="152"/>
      <c r="T2569" s="152"/>
      <c r="U2569" s="152"/>
      <c r="V2569" s="152"/>
      <c r="W2569" s="152"/>
      <c r="AN2569" s="18"/>
    </row>
    <row r="2570" spans="13:40" x14ac:dyDescent="0.3">
      <c r="M2570" s="17"/>
      <c r="N2570" s="18"/>
      <c r="O2570" s="18"/>
      <c r="P2570" s="152"/>
      <c r="Q2570" s="152"/>
      <c r="R2570" s="152"/>
      <c r="S2570" s="152"/>
      <c r="T2570" s="152"/>
      <c r="U2570" s="152"/>
      <c r="V2570" s="152"/>
      <c r="W2570" s="152"/>
      <c r="AN2570" s="18"/>
    </row>
    <row r="2571" spans="13:40" x14ac:dyDescent="0.3">
      <c r="M2571" s="17"/>
      <c r="N2571" s="18"/>
      <c r="O2571" s="18"/>
      <c r="P2571" s="152"/>
      <c r="Q2571" s="152"/>
      <c r="R2571" s="152"/>
      <c r="S2571" s="152"/>
      <c r="T2571" s="152"/>
      <c r="U2571" s="152"/>
      <c r="V2571" s="152"/>
      <c r="W2571" s="152"/>
      <c r="AN2571" s="18"/>
    </row>
    <row r="2572" spans="13:40" x14ac:dyDescent="0.3">
      <c r="M2572" s="17"/>
      <c r="N2572" s="18"/>
      <c r="O2572" s="18"/>
      <c r="P2572" s="152"/>
      <c r="Q2572" s="152"/>
      <c r="R2572" s="152"/>
      <c r="S2572" s="152"/>
      <c r="T2572" s="152"/>
      <c r="U2572" s="152"/>
      <c r="V2572" s="152"/>
      <c r="W2572" s="152"/>
      <c r="AN2572" s="18"/>
    </row>
    <row r="2573" spans="13:40" x14ac:dyDescent="0.3">
      <c r="M2573" s="17"/>
      <c r="N2573" s="18"/>
      <c r="O2573" s="18"/>
      <c r="P2573" s="152"/>
      <c r="Q2573" s="152"/>
      <c r="R2573" s="152"/>
      <c r="S2573" s="152"/>
      <c r="T2573" s="152"/>
      <c r="U2573" s="152"/>
      <c r="V2573" s="152"/>
      <c r="W2573" s="152"/>
      <c r="AN2573" s="18"/>
    </row>
    <row r="2574" spans="13:40" x14ac:dyDescent="0.3">
      <c r="M2574" s="17"/>
      <c r="N2574" s="18"/>
      <c r="O2574" s="18"/>
      <c r="P2574" s="152"/>
      <c r="Q2574" s="152"/>
      <c r="R2574" s="152"/>
      <c r="S2574" s="152"/>
      <c r="T2574" s="152"/>
      <c r="U2574" s="152"/>
      <c r="V2574" s="152"/>
      <c r="W2574" s="152"/>
      <c r="AN2574" s="18"/>
    </row>
    <row r="2575" spans="13:40" x14ac:dyDescent="0.3">
      <c r="M2575" s="17"/>
      <c r="N2575" s="18"/>
      <c r="O2575" s="18"/>
      <c r="P2575" s="152"/>
      <c r="Q2575" s="152"/>
      <c r="R2575" s="152"/>
      <c r="S2575" s="152"/>
      <c r="T2575" s="152"/>
      <c r="U2575" s="152"/>
      <c r="V2575" s="152"/>
      <c r="W2575" s="152"/>
      <c r="AN2575" s="18"/>
    </row>
    <row r="2576" spans="13:40" x14ac:dyDescent="0.3">
      <c r="M2576" s="17"/>
      <c r="N2576" s="18"/>
      <c r="O2576" s="18"/>
      <c r="P2576" s="152"/>
      <c r="Q2576" s="152"/>
      <c r="R2576" s="152"/>
      <c r="S2576" s="152"/>
      <c r="T2576" s="152"/>
      <c r="U2576" s="152"/>
      <c r="V2576" s="152"/>
      <c r="W2576" s="152"/>
      <c r="AN2576" s="18"/>
    </row>
    <row r="2577" spans="13:40" x14ac:dyDescent="0.3">
      <c r="M2577" s="17"/>
      <c r="N2577" s="18"/>
      <c r="O2577" s="18"/>
      <c r="P2577" s="152"/>
      <c r="Q2577" s="152"/>
      <c r="R2577" s="152"/>
      <c r="S2577" s="152"/>
      <c r="T2577" s="152"/>
      <c r="U2577" s="152"/>
      <c r="V2577" s="152"/>
      <c r="W2577" s="152"/>
      <c r="AN2577" s="18"/>
    </row>
    <row r="2578" spans="13:40" x14ac:dyDescent="0.3">
      <c r="M2578" s="17"/>
      <c r="N2578" s="18"/>
      <c r="O2578" s="18"/>
      <c r="P2578" s="152"/>
      <c r="Q2578" s="152"/>
      <c r="R2578" s="152"/>
      <c r="S2578" s="152"/>
      <c r="T2578" s="152"/>
      <c r="U2578" s="152"/>
      <c r="V2578" s="152"/>
      <c r="W2578" s="152"/>
      <c r="AN2578" s="18"/>
    </row>
    <row r="2579" spans="13:40" x14ac:dyDescent="0.3">
      <c r="M2579" s="17"/>
      <c r="N2579" s="18"/>
      <c r="O2579" s="18"/>
      <c r="P2579" s="152"/>
      <c r="Q2579" s="152"/>
      <c r="R2579" s="152"/>
      <c r="S2579" s="152"/>
      <c r="T2579" s="152"/>
      <c r="U2579" s="152"/>
      <c r="V2579" s="152"/>
      <c r="W2579" s="152"/>
      <c r="AN2579" s="18"/>
    </row>
    <row r="2580" spans="13:40" x14ac:dyDescent="0.3">
      <c r="M2580" s="17"/>
      <c r="N2580" s="18"/>
      <c r="O2580" s="18"/>
      <c r="P2580" s="152"/>
      <c r="Q2580" s="152"/>
      <c r="R2580" s="152"/>
      <c r="S2580" s="152"/>
      <c r="T2580" s="152"/>
      <c r="U2580" s="152"/>
      <c r="V2580" s="152"/>
      <c r="W2580" s="152"/>
      <c r="AN2580" s="18"/>
    </row>
    <row r="2581" spans="13:40" x14ac:dyDescent="0.3">
      <c r="M2581" s="17"/>
      <c r="N2581" s="18"/>
      <c r="O2581" s="18"/>
      <c r="P2581" s="152"/>
      <c r="Q2581" s="152"/>
      <c r="R2581" s="152"/>
      <c r="S2581" s="152"/>
      <c r="T2581" s="152"/>
      <c r="U2581" s="152"/>
      <c r="V2581" s="152"/>
      <c r="W2581" s="152"/>
      <c r="AN2581" s="18"/>
    </row>
    <row r="2582" spans="13:40" x14ac:dyDescent="0.3">
      <c r="M2582" s="17"/>
      <c r="N2582" s="18"/>
      <c r="O2582" s="18"/>
      <c r="P2582" s="152"/>
      <c r="Q2582" s="152"/>
      <c r="R2582" s="152"/>
      <c r="S2582" s="152"/>
      <c r="T2582" s="152"/>
      <c r="U2582" s="152"/>
      <c r="V2582" s="152"/>
      <c r="W2582" s="152"/>
      <c r="AN2582" s="18"/>
    </row>
    <row r="2583" spans="13:40" x14ac:dyDescent="0.3">
      <c r="M2583" s="17"/>
      <c r="N2583" s="18"/>
      <c r="O2583" s="18"/>
      <c r="P2583" s="152"/>
      <c r="Q2583" s="152"/>
      <c r="R2583" s="152"/>
      <c r="S2583" s="152"/>
      <c r="T2583" s="152"/>
      <c r="U2583" s="152"/>
      <c r="V2583" s="152"/>
      <c r="W2583" s="152"/>
      <c r="AN2583" s="18"/>
    </row>
    <row r="2584" spans="13:40" x14ac:dyDescent="0.3">
      <c r="M2584" s="17"/>
      <c r="N2584" s="18"/>
      <c r="O2584" s="18"/>
      <c r="P2584" s="152"/>
      <c r="Q2584" s="152"/>
      <c r="R2584" s="152"/>
      <c r="S2584" s="152"/>
      <c r="T2584" s="152"/>
      <c r="U2584" s="152"/>
      <c r="V2584" s="152"/>
      <c r="W2584" s="152"/>
      <c r="AN2584" s="18"/>
    </row>
    <row r="2585" spans="13:40" x14ac:dyDescent="0.3">
      <c r="M2585" s="17"/>
      <c r="N2585" s="18"/>
      <c r="O2585" s="18"/>
      <c r="P2585" s="152"/>
      <c r="Q2585" s="152"/>
      <c r="R2585" s="152"/>
      <c r="S2585" s="152"/>
      <c r="T2585" s="152"/>
      <c r="U2585" s="152"/>
      <c r="V2585" s="152"/>
      <c r="W2585" s="152"/>
      <c r="AN2585" s="18"/>
    </row>
    <row r="2586" spans="13:40" x14ac:dyDescent="0.3">
      <c r="M2586" s="17"/>
      <c r="N2586" s="18"/>
      <c r="O2586" s="18"/>
      <c r="P2586" s="152"/>
      <c r="Q2586" s="152"/>
      <c r="R2586" s="152"/>
      <c r="S2586" s="152"/>
      <c r="T2586" s="152"/>
      <c r="U2586" s="152"/>
      <c r="V2586" s="152"/>
      <c r="W2586" s="152"/>
      <c r="AN2586" s="18"/>
    </row>
    <row r="2587" spans="13:40" x14ac:dyDescent="0.3">
      <c r="M2587" s="17"/>
      <c r="N2587" s="18"/>
      <c r="O2587" s="18"/>
      <c r="P2587" s="152"/>
      <c r="Q2587" s="152"/>
      <c r="R2587" s="152"/>
      <c r="S2587" s="152"/>
      <c r="T2587" s="152"/>
      <c r="U2587" s="152"/>
      <c r="V2587" s="152"/>
      <c r="W2587" s="152"/>
      <c r="AN2587" s="18"/>
    </row>
    <row r="2588" spans="13:40" x14ac:dyDescent="0.3">
      <c r="M2588" s="17"/>
      <c r="N2588" s="18"/>
      <c r="O2588" s="18"/>
      <c r="P2588" s="152"/>
      <c r="Q2588" s="152"/>
      <c r="R2588" s="152"/>
      <c r="S2588" s="152"/>
      <c r="T2588" s="152"/>
      <c r="U2588" s="152"/>
      <c r="V2588" s="152"/>
      <c r="W2588" s="152"/>
      <c r="AN2588" s="18"/>
    </row>
    <row r="2589" spans="13:40" x14ac:dyDescent="0.3">
      <c r="M2589" s="17"/>
      <c r="N2589" s="18"/>
      <c r="O2589" s="18"/>
      <c r="P2589" s="152"/>
      <c r="Q2589" s="152"/>
      <c r="R2589" s="152"/>
      <c r="S2589" s="152"/>
      <c r="T2589" s="152"/>
      <c r="U2589" s="152"/>
      <c r="V2589" s="152"/>
      <c r="W2589" s="152"/>
      <c r="AN2589" s="18"/>
    </row>
    <row r="2590" spans="13:40" x14ac:dyDescent="0.3">
      <c r="M2590" s="17"/>
      <c r="N2590" s="18"/>
      <c r="O2590" s="18"/>
      <c r="P2590" s="152"/>
      <c r="Q2590" s="152"/>
      <c r="R2590" s="152"/>
      <c r="S2590" s="152"/>
      <c r="T2590" s="152"/>
      <c r="U2590" s="152"/>
      <c r="V2590" s="152"/>
      <c r="W2590" s="152"/>
      <c r="AN2590" s="18"/>
    </row>
    <row r="2591" spans="13:40" x14ac:dyDescent="0.3">
      <c r="M2591" s="17"/>
      <c r="N2591" s="18"/>
      <c r="O2591" s="18"/>
      <c r="P2591" s="152"/>
      <c r="Q2591" s="152"/>
      <c r="R2591" s="152"/>
      <c r="S2591" s="152"/>
      <c r="T2591" s="152"/>
      <c r="U2591" s="152"/>
      <c r="V2591" s="152"/>
      <c r="W2591" s="152"/>
      <c r="AN2591" s="18"/>
    </row>
    <row r="2592" spans="13:40" x14ac:dyDescent="0.3">
      <c r="M2592" s="17"/>
      <c r="N2592" s="18"/>
      <c r="O2592" s="18"/>
      <c r="P2592" s="152"/>
      <c r="Q2592" s="152"/>
      <c r="R2592" s="152"/>
      <c r="S2592" s="152"/>
      <c r="T2592" s="152"/>
      <c r="U2592" s="152"/>
      <c r="V2592" s="152"/>
      <c r="W2592" s="152"/>
      <c r="AN2592" s="18"/>
    </row>
    <row r="2593" spans="13:40" x14ac:dyDescent="0.3">
      <c r="M2593" s="17"/>
      <c r="N2593" s="18"/>
      <c r="O2593" s="18"/>
      <c r="P2593" s="152"/>
      <c r="Q2593" s="152"/>
      <c r="R2593" s="152"/>
      <c r="S2593" s="152"/>
      <c r="T2593" s="152"/>
      <c r="U2593" s="152"/>
      <c r="V2593" s="152"/>
      <c r="W2593" s="152"/>
      <c r="AN2593" s="18"/>
    </row>
    <row r="2594" spans="13:40" x14ac:dyDescent="0.3">
      <c r="M2594" s="17"/>
      <c r="N2594" s="18"/>
      <c r="O2594" s="18"/>
      <c r="P2594" s="152"/>
      <c r="Q2594" s="152"/>
      <c r="R2594" s="152"/>
      <c r="S2594" s="152"/>
      <c r="T2594" s="152"/>
      <c r="U2594" s="152"/>
      <c r="V2594" s="152"/>
      <c r="W2594" s="152"/>
      <c r="AN2594" s="18"/>
    </row>
    <row r="2595" spans="13:40" x14ac:dyDescent="0.3">
      <c r="M2595" s="17"/>
      <c r="N2595" s="18"/>
      <c r="O2595" s="18"/>
      <c r="P2595" s="152"/>
      <c r="Q2595" s="152"/>
      <c r="R2595" s="152"/>
      <c r="S2595" s="152"/>
      <c r="T2595" s="152"/>
      <c r="U2595" s="152"/>
      <c r="V2595" s="152"/>
      <c r="W2595" s="152"/>
      <c r="AN2595" s="18"/>
    </row>
    <row r="2596" spans="13:40" x14ac:dyDescent="0.3">
      <c r="M2596" s="17"/>
      <c r="N2596" s="18"/>
      <c r="O2596" s="18"/>
      <c r="P2596" s="152"/>
      <c r="Q2596" s="152"/>
      <c r="R2596" s="152"/>
      <c r="S2596" s="152"/>
      <c r="T2596" s="152"/>
      <c r="U2596" s="152"/>
      <c r="V2596" s="152"/>
      <c r="W2596" s="152"/>
      <c r="AN2596" s="18"/>
    </row>
    <row r="2597" spans="13:40" x14ac:dyDescent="0.3">
      <c r="M2597" s="17"/>
      <c r="N2597" s="18"/>
      <c r="O2597" s="18"/>
      <c r="P2597" s="152"/>
      <c r="Q2597" s="152"/>
      <c r="R2597" s="152"/>
      <c r="S2597" s="152"/>
      <c r="T2597" s="152"/>
      <c r="U2597" s="152"/>
      <c r="V2597" s="152"/>
      <c r="W2597" s="152"/>
      <c r="AN2597" s="18"/>
    </row>
    <row r="2598" spans="13:40" x14ac:dyDescent="0.3">
      <c r="M2598" s="17"/>
      <c r="N2598" s="18"/>
      <c r="O2598" s="18"/>
      <c r="P2598" s="152"/>
      <c r="Q2598" s="152"/>
      <c r="R2598" s="152"/>
      <c r="S2598" s="152"/>
      <c r="T2598" s="152"/>
      <c r="U2598" s="152"/>
      <c r="V2598" s="152"/>
      <c r="W2598" s="152"/>
      <c r="AN2598" s="18"/>
    </row>
    <row r="2599" spans="13:40" x14ac:dyDescent="0.3">
      <c r="M2599" s="17"/>
      <c r="N2599" s="18"/>
      <c r="O2599" s="18"/>
      <c r="P2599" s="152"/>
      <c r="Q2599" s="152"/>
      <c r="R2599" s="152"/>
      <c r="S2599" s="152"/>
      <c r="T2599" s="152"/>
      <c r="U2599" s="152"/>
      <c r="V2599" s="152"/>
      <c r="W2599" s="152"/>
      <c r="AN2599" s="18"/>
    </row>
    <row r="2600" spans="13:40" x14ac:dyDescent="0.3">
      <c r="M2600" s="17"/>
      <c r="N2600" s="18"/>
      <c r="O2600" s="18"/>
      <c r="P2600" s="152"/>
      <c r="Q2600" s="152"/>
      <c r="R2600" s="152"/>
      <c r="S2600" s="152"/>
      <c r="T2600" s="152"/>
      <c r="U2600" s="152"/>
      <c r="V2600" s="152"/>
      <c r="W2600" s="152"/>
      <c r="AN2600" s="18"/>
    </row>
    <row r="2601" spans="13:40" x14ac:dyDescent="0.3">
      <c r="M2601" s="17"/>
      <c r="N2601" s="18"/>
      <c r="O2601" s="18"/>
      <c r="P2601" s="152"/>
      <c r="Q2601" s="152"/>
      <c r="R2601" s="152"/>
      <c r="S2601" s="152"/>
      <c r="T2601" s="152"/>
      <c r="U2601" s="152"/>
      <c r="V2601" s="152"/>
      <c r="W2601" s="152"/>
      <c r="AN2601" s="18"/>
    </row>
    <row r="2602" spans="13:40" x14ac:dyDescent="0.3">
      <c r="M2602" s="17"/>
      <c r="N2602" s="18"/>
      <c r="O2602" s="18"/>
      <c r="P2602" s="152"/>
      <c r="Q2602" s="152"/>
      <c r="R2602" s="152"/>
      <c r="S2602" s="152"/>
      <c r="T2602" s="152"/>
      <c r="U2602" s="152"/>
      <c r="V2602" s="152"/>
      <c r="W2602" s="152"/>
      <c r="AN2602" s="18"/>
    </row>
    <row r="2603" spans="13:40" x14ac:dyDescent="0.3">
      <c r="M2603" s="17"/>
      <c r="N2603" s="18"/>
      <c r="O2603" s="18"/>
      <c r="P2603" s="152"/>
      <c r="Q2603" s="152"/>
      <c r="R2603" s="152"/>
      <c r="S2603" s="152"/>
      <c r="T2603" s="152"/>
      <c r="U2603" s="152"/>
      <c r="V2603" s="152"/>
      <c r="W2603" s="152"/>
      <c r="AN2603" s="18"/>
    </row>
    <row r="2604" spans="13:40" x14ac:dyDescent="0.3">
      <c r="M2604" s="17"/>
      <c r="N2604" s="18"/>
      <c r="O2604" s="18"/>
      <c r="P2604" s="152"/>
      <c r="Q2604" s="152"/>
      <c r="R2604" s="152"/>
      <c r="S2604" s="152"/>
      <c r="T2604" s="152"/>
      <c r="U2604" s="152"/>
      <c r="V2604" s="152"/>
      <c r="W2604" s="152"/>
      <c r="AN2604" s="18"/>
    </row>
    <row r="2605" spans="13:40" x14ac:dyDescent="0.3">
      <c r="M2605" s="17"/>
      <c r="N2605" s="18"/>
      <c r="O2605" s="18"/>
      <c r="P2605" s="152"/>
      <c r="Q2605" s="152"/>
      <c r="R2605" s="152"/>
      <c r="S2605" s="152"/>
      <c r="T2605" s="152"/>
      <c r="U2605" s="152"/>
      <c r="V2605" s="152"/>
      <c r="W2605" s="152"/>
      <c r="AN2605" s="18"/>
    </row>
    <row r="2606" spans="13:40" x14ac:dyDescent="0.3">
      <c r="M2606" s="17"/>
      <c r="N2606" s="18"/>
      <c r="O2606" s="18"/>
      <c r="P2606" s="152"/>
      <c r="Q2606" s="152"/>
      <c r="R2606" s="152"/>
      <c r="S2606" s="152"/>
      <c r="T2606" s="152"/>
      <c r="U2606" s="152"/>
      <c r="V2606" s="152"/>
      <c r="W2606" s="152"/>
      <c r="AN2606" s="18"/>
    </row>
    <row r="2607" spans="13:40" x14ac:dyDescent="0.3">
      <c r="M2607" s="17"/>
      <c r="N2607" s="18"/>
      <c r="O2607" s="18"/>
      <c r="P2607" s="152"/>
      <c r="Q2607" s="152"/>
      <c r="R2607" s="152"/>
      <c r="S2607" s="152"/>
      <c r="T2607" s="152"/>
      <c r="U2607" s="152"/>
      <c r="V2607" s="152"/>
      <c r="W2607" s="152"/>
      <c r="AN2607" s="18"/>
    </row>
    <row r="2608" spans="13:40" x14ac:dyDescent="0.3">
      <c r="M2608" s="17"/>
      <c r="N2608" s="18"/>
      <c r="O2608" s="18"/>
      <c r="P2608" s="152"/>
      <c r="Q2608" s="152"/>
      <c r="R2608" s="152"/>
      <c r="S2608" s="152"/>
      <c r="T2608" s="152"/>
      <c r="U2608" s="152"/>
      <c r="V2608" s="152"/>
      <c r="W2608" s="152"/>
      <c r="AN2608" s="18"/>
    </row>
    <row r="2609" spans="13:40" x14ac:dyDescent="0.3">
      <c r="M2609" s="17"/>
      <c r="N2609" s="18"/>
      <c r="O2609" s="18"/>
      <c r="P2609" s="152"/>
      <c r="Q2609" s="152"/>
      <c r="R2609" s="152"/>
      <c r="S2609" s="152"/>
      <c r="T2609" s="152"/>
      <c r="U2609" s="152"/>
      <c r="V2609" s="152"/>
      <c r="W2609" s="152"/>
      <c r="AN2609" s="18"/>
    </row>
    <row r="2610" spans="13:40" x14ac:dyDescent="0.3">
      <c r="M2610" s="17"/>
      <c r="N2610" s="18"/>
      <c r="O2610" s="18"/>
      <c r="P2610" s="152"/>
      <c r="Q2610" s="152"/>
      <c r="R2610" s="152"/>
      <c r="S2610" s="152"/>
      <c r="T2610" s="152"/>
      <c r="U2610" s="152"/>
      <c r="V2610" s="152"/>
      <c r="W2610" s="152"/>
      <c r="AN2610" s="18"/>
    </row>
    <row r="2611" spans="13:40" x14ac:dyDescent="0.3">
      <c r="M2611" s="17"/>
      <c r="N2611" s="18"/>
      <c r="O2611" s="18"/>
      <c r="P2611" s="152"/>
      <c r="Q2611" s="152"/>
      <c r="R2611" s="152"/>
      <c r="S2611" s="152"/>
      <c r="T2611" s="152"/>
      <c r="U2611" s="152"/>
      <c r="V2611" s="152"/>
      <c r="W2611" s="152"/>
      <c r="AN2611" s="18"/>
    </row>
    <row r="2612" spans="13:40" x14ac:dyDescent="0.3">
      <c r="M2612" s="17"/>
      <c r="N2612" s="18"/>
      <c r="O2612" s="18"/>
      <c r="P2612" s="152"/>
      <c r="Q2612" s="152"/>
      <c r="R2612" s="152"/>
      <c r="S2612" s="152"/>
      <c r="T2612" s="152"/>
      <c r="U2612" s="152"/>
      <c r="V2612" s="152"/>
      <c r="W2612" s="152"/>
      <c r="AN2612" s="18"/>
    </row>
    <row r="2613" spans="13:40" x14ac:dyDescent="0.3">
      <c r="M2613" s="17"/>
      <c r="N2613" s="18"/>
      <c r="O2613" s="18"/>
      <c r="P2613" s="152"/>
      <c r="Q2613" s="152"/>
      <c r="R2613" s="152"/>
      <c r="S2613" s="152"/>
      <c r="T2613" s="152"/>
      <c r="U2613" s="152"/>
      <c r="V2613" s="152"/>
      <c r="W2613" s="152"/>
      <c r="AN2613" s="18"/>
    </row>
    <row r="2614" spans="13:40" x14ac:dyDescent="0.3">
      <c r="M2614" s="17"/>
      <c r="N2614" s="18"/>
      <c r="O2614" s="18"/>
      <c r="P2614" s="152"/>
      <c r="Q2614" s="152"/>
      <c r="R2614" s="152"/>
      <c r="S2614" s="152"/>
      <c r="T2614" s="152"/>
      <c r="U2614" s="152"/>
      <c r="V2614" s="152"/>
      <c r="W2614" s="152"/>
      <c r="AN2614" s="18"/>
    </row>
    <row r="2615" spans="13:40" x14ac:dyDescent="0.3">
      <c r="M2615" s="17"/>
      <c r="N2615" s="18"/>
      <c r="O2615" s="18"/>
      <c r="P2615" s="152"/>
      <c r="Q2615" s="152"/>
      <c r="R2615" s="152"/>
      <c r="S2615" s="152"/>
      <c r="T2615" s="152"/>
      <c r="U2615" s="152"/>
      <c r="V2615" s="152"/>
      <c r="W2615" s="152"/>
      <c r="AN2615" s="18"/>
    </row>
    <row r="2616" spans="13:40" x14ac:dyDescent="0.3">
      <c r="M2616" s="17"/>
      <c r="N2616" s="18"/>
      <c r="O2616" s="18"/>
      <c r="P2616" s="152"/>
      <c r="Q2616" s="152"/>
      <c r="R2616" s="152"/>
      <c r="S2616" s="152"/>
      <c r="T2616" s="152"/>
      <c r="U2616" s="152"/>
      <c r="V2616" s="152"/>
      <c r="W2616" s="152"/>
      <c r="AN2616" s="18"/>
    </row>
    <row r="2617" spans="13:40" x14ac:dyDescent="0.3">
      <c r="M2617" s="17"/>
      <c r="N2617" s="18"/>
      <c r="O2617" s="18"/>
      <c r="P2617" s="152"/>
      <c r="Q2617" s="152"/>
      <c r="R2617" s="152"/>
      <c r="S2617" s="152"/>
      <c r="T2617" s="152"/>
      <c r="U2617" s="152"/>
      <c r="V2617" s="152"/>
      <c r="W2617" s="152"/>
      <c r="AN2617" s="18"/>
    </row>
    <row r="2618" spans="13:40" x14ac:dyDescent="0.3">
      <c r="M2618" s="17"/>
      <c r="N2618" s="18"/>
      <c r="O2618" s="18"/>
      <c r="P2618" s="152"/>
      <c r="Q2618" s="152"/>
      <c r="R2618" s="152"/>
      <c r="S2618" s="152"/>
      <c r="T2618" s="152"/>
      <c r="U2618" s="152"/>
      <c r="V2618" s="152"/>
      <c r="W2618" s="152"/>
      <c r="AN2618" s="18"/>
    </row>
    <row r="2619" spans="13:40" x14ac:dyDescent="0.3">
      <c r="M2619" s="17"/>
      <c r="N2619" s="18"/>
      <c r="O2619" s="18"/>
      <c r="P2619" s="152"/>
      <c r="Q2619" s="152"/>
      <c r="R2619" s="152"/>
      <c r="S2619" s="152"/>
      <c r="T2619" s="152"/>
      <c r="U2619" s="152"/>
      <c r="V2619" s="152"/>
      <c r="W2619" s="152"/>
      <c r="AN2619" s="18"/>
    </row>
    <row r="2620" spans="13:40" x14ac:dyDescent="0.3">
      <c r="M2620" s="17"/>
      <c r="N2620" s="18"/>
      <c r="O2620" s="18"/>
      <c r="P2620" s="152"/>
      <c r="Q2620" s="152"/>
      <c r="R2620" s="152"/>
      <c r="S2620" s="152"/>
      <c r="T2620" s="152"/>
      <c r="U2620" s="152"/>
      <c r="V2620" s="152"/>
      <c r="W2620" s="152"/>
      <c r="AN2620" s="18"/>
    </row>
    <row r="2621" spans="13:40" x14ac:dyDescent="0.3">
      <c r="M2621" s="17"/>
      <c r="N2621" s="18"/>
      <c r="O2621" s="18"/>
      <c r="P2621" s="152"/>
      <c r="Q2621" s="152"/>
      <c r="R2621" s="152"/>
      <c r="S2621" s="152"/>
      <c r="T2621" s="152"/>
      <c r="U2621" s="152"/>
      <c r="V2621" s="152"/>
      <c r="W2621" s="152"/>
      <c r="AN2621" s="18"/>
    </row>
    <row r="2622" spans="13:40" x14ac:dyDescent="0.3">
      <c r="M2622" s="17"/>
      <c r="N2622" s="18"/>
      <c r="O2622" s="18"/>
      <c r="P2622" s="152"/>
      <c r="Q2622" s="152"/>
      <c r="R2622" s="152"/>
      <c r="S2622" s="152"/>
      <c r="T2622" s="152"/>
      <c r="U2622" s="152"/>
      <c r="V2622" s="152"/>
      <c r="W2622" s="152"/>
      <c r="AN2622" s="18"/>
    </row>
    <row r="2623" spans="13:40" x14ac:dyDescent="0.3">
      <c r="M2623" s="17"/>
      <c r="N2623" s="18"/>
      <c r="O2623" s="18"/>
      <c r="P2623" s="152"/>
      <c r="Q2623" s="152"/>
      <c r="R2623" s="152"/>
      <c r="S2623" s="152"/>
      <c r="T2623" s="152"/>
      <c r="U2623" s="152"/>
      <c r="V2623" s="152"/>
      <c r="W2623" s="152"/>
      <c r="AN2623" s="18"/>
    </row>
    <row r="2624" spans="13:40" x14ac:dyDescent="0.3">
      <c r="M2624" s="17"/>
      <c r="N2624" s="18"/>
      <c r="O2624" s="18"/>
      <c r="P2624" s="152"/>
      <c r="Q2624" s="152"/>
      <c r="R2624" s="152"/>
      <c r="S2624" s="152"/>
      <c r="T2624" s="152"/>
      <c r="U2624" s="152"/>
      <c r="V2624" s="152"/>
      <c r="W2624" s="152"/>
      <c r="AN2624" s="18"/>
    </row>
    <row r="2625" spans="13:40" x14ac:dyDescent="0.3">
      <c r="M2625" s="17"/>
      <c r="N2625" s="18"/>
      <c r="O2625" s="18"/>
      <c r="P2625" s="152"/>
      <c r="Q2625" s="152"/>
      <c r="R2625" s="152"/>
      <c r="S2625" s="152"/>
      <c r="T2625" s="152"/>
      <c r="U2625" s="152"/>
      <c r="V2625" s="152"/>
      <c r="W2625" s="152"/>
      <c r="AN2625" s="18"/>
    </row>
    <row r="2626" spans="13:40" x14ac:dyDescent="0.3">
      <c r="M2626" s="17"/>
      <c r="N2626" s="18"/>
      <c r="O2626" s="18"/>
      <c r="P2626" s="152"/>
      <c r="Q2626" s="152"/>
      <c r="R2626" s="152"/>
      <c r="S2626" s="152"/>
      <c r="T2626" s="152"/>
      <c r="U2626" s="152"/>
      <c r="V2626" s="152"/>
      <c r="W2626" s="152"/>
      <c r="AN2626" s="18"/>
    </row>
    <row r="2627" spans="13:40" x14ac:dyDescent="0.3">
      <c r="M2627" s="17"/>
      <c r="N2627" s="18"/>
      <c r="O2627" s="18"/>
      <c r="P2627" s="152"/>
      <c r="Q2627" s="152"/>
      <c r="R2627" s="152"/>
      <c r="S2627" s="152"/>
      <c r="T2627" s="152"/>
      <c r="U2627" s="152"/>
      <c r="V2627" s="152"/>
      <c r="W2627" s="152"/>
      <c r="AN2627" s="18"/>
    </row>
    <row r="2628" spans="13:40" x14ac:dyDescent="0.3">
      <c r="M2628" s="17"/>
      <c r="N2628" s="18"/>
      <c r="O2628" s="18"/>
      <c r="P2628" s="152"/>
      <c r="Q2628" s="152"/>
      <c r="R2628" s="152"/>
      <c r="S2628" s="152"/>
      <c r="T2628" s="152"/>
      <c r="U2628" s="152"/>
      <c r="V2628" s="152"/>
      <c r="W2628" s="152"/>
      <c r="AN2628" s="18"/>
    </row>
    <row r="2629" spans="13:40" x14ac:dyDescent="0.3">
      <c r="M2629" s="17"/>
      <c r="N2629" s="18"/>
      <c r="O2629" s="18"/>
      <c r="P2629" s="152"/>
      <c r="Q2629" s="152"/>
      <c r="R2629" s="152"/>
      <c r="S2629" s="152"/>
      <c r="T2629" s="152"/>
      <c r="U2629" s="152"/>
      <c r="V2629" s="152"/>
      <c r="W2629" s="152"/>
      <c r="AN2629" s="18"/>
    </row>
    <row r="2630" spans="13:40" x14ac:dyDescent="0.3">
      <c r="M2630" s="17"/>
      <c r="N2630" s="18"/>
      <c r="O2630" s="18"/>
      <c r="P2630" s="152"/>
      <c r="Q2630" s="152"/>
      <c r="R2630" s="152"/>
      <c r="S2630" s="152"/>
      <c r="T2630" s="152"/>
      <c r="U2630" s="152"/>
      <c r="V2630" s="152"/>
      <c r="W2630" s="152"/>
      <c r="AN2630" s="18"/>
    </row>
    <row r="2631" spans="13:40" x14ac:dyDescent="0.3">
      <c r="M2631" s="17"/>
      <c r="N2631" s="18"/>
      <c r="O2631" s="18"/>
      <c r="P2631" s="152"/>
      <c r="Q2631" s="152"/>
      <c r="R2631" s="152"/>
      <c r="S2631" s="152"/>
      <c r="T2631" s="152"/>
      <c r="U2631" s="152"/>
      <c r="V2631" s="152"/>
      <c r="W2631" s="152"/>
      <c r="AN2631" s="18"/>
    </row>
    <row r="2632" spans="13:40" x14ac:dyDescent="0.3">
      <c r="M2632" s="17"/>
      <c r="N2632" s="18"/>
      <c r="O2632" s="18"/>
      <c r="P2632" s="152"/>
      <c r="Q2632" s="152"/>
      <c r="R2632" s="152"/>
      <c r="S2632" s="152"/>
      <c r="T2632" s="152"/>
      <c r="U2632" s="152"/>
      <c r="V2632" s="152"/>
      <c r="W2632" s="152"/>
      <c r="AN2632" s="18"/>
    </row>
    <row r="2633" spans="13:40" x14ac:dyDescent="0.3">
      <c r="M2633" s="17"/>
      <c r="N2633" s="18"/>
      <c r="O2633" s="18"/>
      <c r="P2633" s="152"/>
      <c r="Q2633" s="152"/>
      <c r="R2633" s="152"/>
      <c r="S2633" s="152"/>
      <c r="T2633" s="152"/>
      <c r="U2633" s="152"/>
      <c r="V2633" s="152"/>
      <c r="W2633" s="152"/>
      <c r="AN2633" s="18"/>
    </row>
    <row r="2634" spans="13:40" x14ac:dyDescent="0.3">
      <c r="M2634" s="17"/>
      <c r="N2634" s="18"/>
      <c r="O2634" s="18"/>
      <c r="P2634" s="152"/>
      <c r="Q2634" s="152"/>
      <c r="R2634" s="152"/>
      <c r="S2634" s="152"/>
      <c r="T2634" s="152"/>
      <c r="U2634" s="152"/>
      <c r="V2634" s="152"/>
      <c r="W2634" s="152"/>
      <c r="AN2634" s="18"/>
    </row>
    <row r="2635" spans="13:40" x14ac:dyDescent="0.3">
      <c r="M2635" s="17"/>
      <c r="N2635" s="18"/>
      <c r="O2635" s="18"/>
      <c r="P2635" s="152"/>
      <c r="Q2635" s="152"/>
      <c r="R2635" s="152"/>
      <c r="S2635" s="152"/>
      <c r="T2635" s="152"/>
      <c r="U2635" s="152"/>
      <c r="V2635" s="152"/>
      <c r="W2635" s="152"/>
      <c r="AN2635" s="18"/>
    </row>
    <row r="2636" spans="13:40" x14ac:dyDescent="0.3">
      <c r="M2636" s="17"/>
      <c r="N2636" s="18"/>
      <c r="O2636" s="18"/>
      <c r="P2636" s="152"/>
      <c r="Q2636" s="152"/>
      <c r="R2636" s="152"/>
      <c r="S2636" s="152"/>
      <c r="T2636" s="152"/>
      <c r="U2636" s="152"/>
      <c r="V2636" s="152"/>
      <c r="W2636" s="152"/>
      <c r="AN2636" s="18"/>
    </row>
    <row r="2637" spans="13:40" x14ac:dyDescent="0.3">
      <c r="M2637" s="17"/>
      <c r="N2637" s="18"/>
      <c r="O2637" s="18"/>
      <c r="P2637" s="152"/>
      <c r="Q2637" s="152"/>
      <c r="R2637" s="152"/>
      <c r="S2637" s="152"/>
      <c r="T2637" s="152"/>
      <c r="U2637" s="152"/>
      <c r="V2637" s="152"/>
      <c r="W2637" s="152"/>
      <c r="AN2637" s="18"/>
    </row>
    <row r="2638" spans="13:40" x14ac:dyDescent="0.3">
      <c r="M2638" s="17"/>
      <c r="N2638" s="18"/>
      <c r="O2638" s="18"/>
      <c r="P2638" s="152"/>
      <c r="Q2638" s="152"/>
      <c r="R2638" s="152"/>
      <c r="S2638" s="152"/>
      <c r="T2638" s="152"/>
      <c r="U2638" s="152"/>
      <c r="V2638" s="152"/>
      <c r="W2638" s="152"/>
      <c r="AN2638" s="18"/>
    </row>
    <row r="2639" spans="13:40" x14ac:dyDescent="0.3">
      <c r="M2639" s="17"/>
      <c r="N2639" s="18"/>
      <c r="O2639" s="18"/>
      <c r="P2639" s="152"/>
      <c r="Q2639" s="152"/>
      <c r="R2639" s="152"/>
      <c r="S2639" s="152"/>
      <c r="T2639" s="152"/>
      <c r="U2639" s="152"/>
      <c r="V2639" s="152"/>
      <c r="W2639" s="152"/>
      <c r="AN2639" s="18"/>
    </row>
    <row r="2640" spans="13:40" x14ac:dyDescent="0.3">
      <c r="M2640" s="17"/>
      <c r="N2640" s="18"/>
      <c r="O2640" s="18"/>
      <c r="P2640" s="152"/>
      <c r="Q2640" s="152"/>
      <c r="R2640" s="152"/>
      <c r="S2640" s="152"/>
      <c r="T2640" s="152"/>
      <c r="U2640" s="152"/>
      <c r="V2640" s="152"/>
      <c r="W2640" s="152"/>
      <c r="AN2640" s="18"/>
    </row>
    <row r="2641" spans="13:40" x14ac:dyDescent="0.3">
      <c r="M2641" s="17"/>
      <c r="N2641" s="18"/>
      <c r="O2641" s="18"/>
      <c r="P2641" s="152"/>
      <c r="Q2641" s="152"/>
      <c r="R2641" s="152"/>
      <c r="S2641" s="152"/>
      <c r="T2641" s="152"/>
      <c r="U2641" s="152"/>
      <c r="V2641" s="152"/>
      <c r="W2641" s="152"/>
      <c r="AN2641" s="18"/>
    </row>
    <row r="2642" spans="13:40" x14ac:dyDescent="0.3">
      <c r="M2642" s="17"/>
      <c r="N2642" s="18"/>
      <c r="O2642" s="18"/>
      <c r="P2642" s="152"/>
      <c r="Q2642" s="152"/>
      <c r="R2642" s="152"/>
      <c r="S2642" s="152"/>
      <c r="T2642" s="152"/>
      <c r="U2642" s="152"/>
      <c r="V2642" s="152"/>
      <c r="W2642" s="152"/>
      <c r="AN2642" s="18"/>
    </row>
    <row r="2643" spans="13:40" x14ac:dyDescent="0.3">
      <c r="M2643" s="17"/>
      <c r="N2643" s="18"/>
      <c r="O2643" s="18"/>
      <c r="P2643" s="152"/>
      <c r="Q2643" s="152"/>
      <c r="R2643" s="152"/>
      <c r="S2643" s="152"/>
      <c r="T2643" s="152"/>
      <c r="U2643" s="152"/>
      <c r="V2643" s="152"/>
      <c r="W2643" s="152"/>
      <c r="AN2643" s="18"/>
    </row>
    <row r="2644" spans="13:40" x14ac:dyDescent="0.3">
      <c r="M2644" s="17"/>
      <c r="N2644" s="18"/>
      <c r="O2644" s="18"/>
      <c r="P2644" s="152"/>
      <c r="Q2644" s="152"/>
      <c r="R2644" s="152"/>
      <c r="S2644" s="152"/>
      <c r="T2644" s="152"/>
      <c r="U2644" s="152"/>
      <c r="V2644" s="152"/>
      <c r="W2644" s="152"/>
      <c r="AN2644" s="18"/>
    </row>
    <row r="2645" spans="13:40" x14ac:dyDescent="0.3">
      <c r="M2645" s="17"/>
      <c r="N2645" s="18"/>
      <c r="O2645" s="18"/>
      <c r="P2645" s="152"/>
      <c r="Q2645" s="152"/>
      <c r="R2645" s="152"/>
      <c r="S2645" s="152"/>
      <c r="T2645" s="152"/>
      <c r="U2645" s="152"/>
      <c r="V2645" s="152"/>
      <c r="W2645" s="152"/>
      <c r="AN2645" s="18"/>
    </row>
    <row r="2646" spans="13:40" x14ac:dyDescent="0.3">
      <c r="M2646" s="17"/>
      <c r="N2646" s="18"/>
      <c r="O2646" s="18"/>
      <c r="P2646" s="152"/>
      <c r="Q2646" s="152"/>
      <c r="R2646" s="152"/>
      <c r="S2646" s="152"/>
      <c r="T2646" s="152"/>
      <c r="U2646" s="152"/>
      <c r="V2646" s="152"/>
      <c r="W2646" s="152"/>
      <c r="AN2646" s="18"/>
    </row>
    <row r="2647" spans="13:40" x14ac:dyDescent="0.3">
      <c r="M2647" s="17"/>
      <c r="N2647" s="18"/>
      <c r="O2647" s="18"/>
      <c r="P2647" s="152"/>
      <c r="Q2647" s="152"/>
      <c r="R2647" s="152"/>
      <c r="S2647" s="152"/>
      <c r="T2647" s="152"/>
      <c r="U2647" s="152"/>
      <c r="V2647" s="152"/>
      <c r="W2647" s="152"/>
      <c r="AN2647" s="18"/>
    </row>
    <row r="2648" spans="13:40" x14ac:dyDescent="0.3">
      <c r="M2648" s="17"/>
      <c r="N2648" s="18"/>
      <c r="O2648" s="18"/>
      <c r="P2648" s="152"/>
      <c r="Q2648" s="152"/>
      <c r="R2648" s="152"/>
      <c r="S2648" s="152"/>
      <c r="T2648" s="152"/>
      <c r="U2648" s="152"/>
      <c r="V2648" s="152"/>
      <c r="W2648" s="152"/>
      <c r="AN2648" s="18"/>
    </row>
    <row r="2649" spans="13:40" x14ac:dyDescent="0.3">
      <c r="M2649" s="17"/>
      <c r="N2649" s="18"/>
      <c r="O2649" s="18"/>
      <c r="P2649" s="152"/>
      <c r="Q2649" s="152"/>
      <c r="R2649" s="152"/>
      <c r="S2649" s="152"/>
      <c r="T2649" s="152"/>
      <c r="U2649" s="152"/>
      <c r="V2649" s="152"/>
      <c r="W2649" s="152"/>
      <c r="AN2649" s="18"/>
    </row>
    <row r="2650" spans="13:40" x14ac:dyDescent="0.3">
      <c r="M2650" s="17"/>
      <c r="N2650" s="18"/>
      <c r="O2650" s="18"/>
      <c r="P2650" s="152"/>
      <c r="Q2650" s="152"/>
      <c r="R2650" s="152"/>
      <c r="S2650" s="152"/>
      <c r="T2650" s="152"/>
      <c r="U2650" s="152"/>
      <c r="V2650" s="152"/>
      <c r="W2650" s="152"/>
      <c r="AN2650" s="18"/>
    </row>
    <row r="2651" spans="13:40" x14ac:dyDescent="0.3">
      <c r="M2651" s="17"/>
      <c r="N2651" s="18"/>
      <c r="O2651" s="18"/>
      <c r="P2651" s="152"/>
      <c r="Q2651" s="152"/>
      <c r="R2651" s="152"/>
      <c r="S2651" s="152"/>
      <c r="T2651" s="152"/>
      <c r="U2651" s="152"/>
      <c r="V2651" s="152"/>
      <c r="W2651" s="152"/>
      <c r="AN2651" s="18"/>
    </row>
    <row r="2652" spans="13:40" x14ac:dyDescent="0.3">
      <c r="M2652" s="17"/>
      <c r="N2652" s="18"/>
      <c r="O2652" s="18"/>
      <c r="P2652" s="152"/>
      <c r="Q2652" s="152"/>
      <c r="R2652" s="152"/>
      <c r="S2652" s="152"/>
      <c r="T2652" s="152"/>
      <c r="U2652" s="152"/>
      <c r="V2652" s="152"/>
      <c r="W2652" s="152"/>
      <c r="AN2652" s="18"/>
    </row>
    <row r="2653" spans="13:40" x14ac:dyDescent="0.3">
      <c r="M2653" s="17"/>
      <c r="N2653" s="18"/>
      <c r="O2653" s="18"/>
      <c r="P2653" s="152"/>
      <c r="Q2653" s="152"/>
      <c r="R2653" s="152"/>
      <c r="S2653" s="152"/>
      <c r="T2653" s="152"/>
      <c r="U2653" s="152"/>
      <c r="V2653" s="152"/>
      <c r="W2653" s="152"/>
      <c r="AN2653" s="18"/>
    </row>
    <row r="2654" spans="13:40" x14ac:dyDescent="0.3">
      <c r="M2654" s="17"/>
      <c r="N2654" s="18"/>
      <c r="O2654" s="18"/>
      <c r="P2654" s="152"/>
      <c r="Q2654" s="152"/>
      <c r="R2654" s="152"/>
      <c r="S2654" s="152"/>
      <c r="T2654" s="152"/>
      <c r="U2654" s="152"/>
      <c r="V2654" s="152"/>
      <c r="W2654" s="152"/>
      <c r="AN2654" s="18"/>
    </row>
    <row r="2655" spans="13:40" x14ac:dyDescent="0.3">
      <c r="M2655" s="17"/>
      <c r="N2655" s="18"/>
      <c r="O2655" s="18"/>
      <c r="P2655" s="152"/>
      <c r="Q2655" s="152"/>
      <c r="R2655" s="152"/>
      <c r="S2655" s="152"/>
      <c r="T2655" s="152"/>
      <c r="U2655" s="152"/>
      <c r="V2655" s="152"/>
      <c r="W2655" s="152"/>
      <c r="AN2655" s="18"/>
    </row>
    <row r="2656" spans="13:40" x14ac:dyDescent="0.3">
      <c r="M2656" s="17"/>
      <c r="N2656" s="18"/>
      <c r="O2656" s="18"/>
      <c r="P2656" s="152"/>
      <c r="Q2656" s="152"/>
      <c r="R2656" s="152"/>
      <c r="S2656" s="152"/>
      <c r="T2656" s="152"/>
      <c r="U2656" s="152"/>
      <c r="V2656" s="152"/>
      <c r="W2656" s="152"/>
      <c r="AN2656" s="18"/>
    </row>
    <row r="2657" spans="13:40" x14ac:dyDescent="0.3">
      <c r="M2657" s="17"/>
      <c r="N2657" s="18"/>
      <c r="O2657" s="18"/>
      <c r="P2657" s="152"/>
      <c r="Q2657" s="152"/>
      <c r="R2657" s="152"/>
      <c r="S2657" s="152"/>
      <c r="T2657" s="152"/>
      <c r="U2657" s="152"/>
      <c r="V2657" s="152"/>
      <c r="W2657" s="152"/>
      <c r="AN2657" s="18"/>
    </row>
    <row r="2658" spans="13:40" x14ac:dyDescent="0.3">
      <c r="M2658" s="17"/>
      <c r="N2658" s="18"/>
      <c r="O2658" s="18"/>
      <c r="P2658" s="152"/>
      <c r="Q2658" s="152"/>
      <c r="R2658" s="152"/>
      <c r="S2658" s="152"/>
      <c r="T2658" s="152"/>
      <c r="U2658" s="152"/>
      <c r="V2658" s="152"/>
      <c r="W2658" s="152"/>
      <c r="AN2658" s="18"/>
    </row>
    <row r="2659" spans="13:40" x14ac:dyDescent="0.3">
      <c r="M2659" s="17"/>
      <c r="N2659" s="18"/>
      <c r="O2659" s="18"/>
      <c r="P2659" s="152"/>
      <c r="Q2659" s="152"/>
      <c r="R2659" s="152"/>
      <c r="S2659" s="152"/>
      <c r="T2659" s="152"/>
      <c r="U2659" s="152"/>
      <c r="V2659" s="152"/>
      <c r="W2659" s="152"/>
      <c r="AN2659" s="18"/>
    </row>
    <row r="2660" spans="13:40" x14ac:dyDescent="0.3">
      <c r="M2660" s="17"/>
      <c r="N2660" s="18"/>
      <c r="O2660" s="18"/>
      <c r="P2660" s="152"/>
      <c r="Q2660" s="152"/>
      <c r="R2660" s="152"/>
      <c r="S2660" s="152"/>
      <c r="T2660" s="152"/>
      <c r="U2660" s="152"/>
      <c r="V2660" s="152"/>
      <c r="W2660" s="152"/>
      <c r="AN2660" s="18"/>
    </row>
    <row r="2661" spans="13:40" x14ac:dyDescent="0.3">
      <c r="M2661" s="17"/>
      <c r="N2661" s="18"/>
      <c r="O2661" s="18"/>
      <c r="P2661" s="152"/>
      <c r="Q2661" s="152"/>
      <c r="R2661" s="152"/>
      <c r="S2661" s="152"/>
      <c r="T2661" s="152"/>
      <c r="U2661" s="152"/>
      <c r="V2661" s="152"/>
      <c r="W2661" s="152"/>
      <c r="AN2661" s="18"/>
    </row>
    <row r="2662" spans="13:40" x14ac:dyDescent="0.3">
      <c r="M2662" s="17"/>
      <c r="N2662" s="18"/>
      <c r="O2662" s="18"/>
      <c r="P2662" s="152"/>
      <c r="Q2662" s="152"/>
      <c r="R2662" s="152"/>
      <c r="S2662" s="152"/>
      <c r="T2662" s="152"/>
      <c r="U2662" s="152"/>
      <c r="V2662" s="152"/>
      <c r="W2662" s="152"/>
      <c r="AN2662" s="18"/>
    </row>
    <row r="2663" spans="13:40" x14ac:dyDescent="0.3">
      <c r="M2663" s="17"/>
      <c r="N2663" s="18"/>
      <c r="O2663" s="18"/>
      <c r="P2663" s="152"/>
      <c r="Q2663" s="152"/>
      <c r="R2663" s="152"/>
      <c r="S2663" s="152"/>
      <c r="T2663" s="152"/>
      <c r="U2663" s="152"/>
      <c r="V2663" s="152"/>
      <c r="W2663" s="152"/>
      <c r="AN2663" s="18"/>
    </row>
    <row r="2664" spans="13:40" x14ac:dyDescent="0.3">
      <c r="M2664" s="17"/>
      <c r="N2664" s="18"/>
      <c r="O2664" s="18"/>
      <c r="P2664" s="152"/>
      <c r="Q2664" s="152"/>
      <c r="R2664" s="152"/>
      <c r="S2664" s="152"/>
      <c r="T2664" s="152"/>
      <c r="U2664" s="152"/>
      <c r="V2664" s="152"/>
      <c r="W2664" s="152"/>
      <c r="AN2664" s="18"/>
    </row>
    <row r="2665" spans="13:40" x14ac:dyDescent="0.3">
      <c r="M2665" s="17"/>
      <c r="N2665" s="18"/>
      <c r="O2665" s="18"/>
      <c r="P2665" s="152"/>
      <c r="Q2665" s="152"/>
      <c r="R2665" s="152"/>
      <c r="S2665" s="152"/>
      <c r="T2665" s="152"/>
      <c r="U2665" s="152"/>
      <c r="V2665" s="152"/>
      <c r="W2665" s="152"/>
      <c r="AN2665" s="18"/>
    </row>
    <row r="2666" spans="13:40" x14ac:dyDescent="0.3">
      <c r="M2666" s="17"/>
      <c r="N2666" s="18"/>
      <c r="O2666" s="18"/>
      <c r="P2666" s="152"/>
      <c r="Q2666" s="152"/>
      <c r="R2666" s="152"/>
      <c r="S2666" s="152"/>
      <c r="T2666" s="152"/>
      <c r="U2666" s="152"/>
      <c r="V2666" s="152"/>
      <c r="W2666" s="152"/>
      <c r="AN2666" s="18"/>
    </row>
    <row r="2667" spans="13:40" x14ac:dyDescent="0.3">
      <c r="M2667" s="17"/>
      <c r="N2667" s="18"/>
      <c r="O2667" s="18"/>
      <c r="P2667" s="152"/>
      <c r="Q2667" s="152"/>
      <c r="R2667" s="152"/>
      <c r="S2667" s="152"/>
      <c r="T2667" s="152"/>
      <c r="U2667" s="152"/>
      <c r="V2667" s="152"/>
      <c r="W2667" s="152"/>
      <c r="AN2667" s="18"/>
    </row>
    <row r="2668" spans="13:40" x14ac:dyDescent="0.3">
      <c r="M2668" s="17"/>
      <c r="N2668" s="18"/>
      <c r="O2668" s="18"/>
      <c r="P2668" s="152"/>
      <c r="Q2668" s="152"/>
      <c r="R2668" s="152"/>
      <c r="S2668" s="152"/>
      <c r="T2668" s="152"/>
      <c r="U2668" s="152"/>
      <c r="V2668" s="152"/>
      <c r="W2668" s="152"/>
      <c r="AN2668" s="18"/>
    </row>
    <row r="2669" spans="13:40" x14ac:dyDescent="0.3">
      <c r="M2669" s="17"/>
      <c r="N2669" s="18"/>
      <c r="O2669" s="18"/>
      <c r="P2669" s="152"/>
      <c r="Q2669" s="152"/>
      <c r="R2669" s="152"/>
      <c r="S2669" s="152"/>
      <c r="T2669" s="152"/>
      <c r="U2669" s="152"/>
      <c r="V2669" s="152"/>
      <c r="W2669" s="152"/>
      <c r="AN2669" s="18"/>
    </row>
    <row r="2670" spans="13:40" x14ac:dyDescent="0.3">
      <c r="M2670" s="17"/>
      <c r="N2670" s="18"/>
      <c r="O2670" s="18"/>
      <c r="P2670" s="152"/>
      <c r="Q2670" s="152"/>
      <c r="R2670" s="152"/>
      <c r="S2670" s="152"/>
      <c r="T2670" s="152"/>
      <c r="U2670" s="152"/>
      <c r="V2670" s="152"/>
      <c r="W2670" s="152"/>
      <c r="AN2670" s="18"/>
    </row>
    <row r="2671" spans="13:40" x14ac:dyDescent="0.3">
      <c r="M2671" s="17"/>
      <c r="N2671" s="18"/>
      <c r="O2671" s="18"/>
      <c r="P2671" s="152"/>
      <c r="Q2671" s="152"/>
      <c r="R2671" s="152"/>
      <c r="S2671" s="152"/>
      <c r="T2671" s="152"/>
      <c r="U2671" s="152"/>
      <c r="V2671" s="152"/>
      <c r="W2671" s="152"/>
      <c r="AN2671" s="18"/>
    </row>
    <row r="2672" spans="13:40" x14ac:dyDescent="0.3">
      <c r="M2672" s="17"/>
      <c r="N2672" s="18"/>
      <c r="O2672" s="18"/>
      <c r="P2672" s="152"/>
      <c r="Q2672" s="152"/>
      <c r="R2672" s="152"/>
      <c r="S2672" s="152"/>
      <c r="T2672" s="152"/>
      <c r="U2672" s="152"/>
      <c r="V2672" s="152"/>
      <c r="W2672" s="152"/>
      <c r="AN2672" s="18"/>
    </row>
    <row r="2673" spans="13:40" x14ac:dyDescent="0.3">
      <c r="M2673" s="17"/>
      <c r="N2673" s="18"/>
      <c r="O2673" s="18"/>
      <c r="P2673" s="152"/>
      <c r="Q2673" s="152"/>
      <c r="R2673" s="152"/>
      <c r="S2673" s="152"/>
      <c r="T2673" s="152"/>
      <c r="U2673" s="152"/>
      <c r="V2673" s="152"/>
      <c r="W2673" s="152"/>
      <c r="AN2673" s="18"/>
    </row>
    <row r="2674" spans="13:40" x14ac:dyDescent="0.3">
      <c r="M2674" s="17"/>
      <c r="N2674" s="18"/>
      <c r="O2674" s="18"/>
      <c r="P2674" s="152"/>
      <c r="Q2674" s="152"/>
      <c r="R2674" s="152"/>
      <c r="S2674" s="152"/>
      <c r="T2674" s="152"/>
      <c r="U2674" s="152"/>
      <c r="V2674" s="152"/>
      <c r="W2674" s="152"/>
      <c r="AN2674" s="18"/>
    </row>
    <row r="2675" spans="13:40" x14ac:dyDescent="0.3">
      <c r="M2675" s="17"/>
      <c r="N2675" s="18"/>
      <c r="O2675" s="18"/>
      <c r="P2675" s="152"/>
      <c r="Q2675" s="152"/>
      <c r="R2675" s="152"/>
      <c r="S2675" s="152"/>
      <c r="T2675" s="152"/>
      <c r="U2675" s="152"/>
      <c r="V2675" s="152"/>
      <c r="W2675" s="152"/>
      <c r="AN2675" s="18"/>
    </row>
    <row r="2676" spans="13:40" x14ac:dyDescent="0.3">
      <c r="M2676" s="17"/>
      <c r="N2676" s="18"/>
      <c r="O2676" s="18"/>
      <c r="P2676" s="152"/>
      <c r="Q2676" s="152"/>
      <c r="R2676" s="152"/>
      <c r="S2676" s="152"/>
      <c r="T2676" s="152"/>
      <c r="U2676" s="152"/>
      <c r="V2676" s="152"/>
      <c r="W2676" s="152"/>
      <c r="AN2676" s="18"/>
    </row>
    <row r="2677" spans="13:40" x14ac:dyDescent="0.3">
      <c r="M2677" s="17"/>
      <c r="N2677" s="18"/>
      <c r="O2677" s="18"/>
      <c r="P2677" s="152"/>
      <c r="Q2677" s="152"/>
      <c r="R2677" s="152"/>
      <c r="S2677" s="152"/>
      <c r="T2677" s="152"/>
      <c r="U2677" s="152"/>
      <c r="V2677" s="152"/>
      <c r="W2677" s="152"/>
      <c r="AN2677" s="18"/>
    </row>
    <row r="2678" spans="13:40" x14ac:dyDescent="0.3">
      <c r="M2678" s="17"/>
      <c r="N2678" s="18"/>
      <c r="O2678" s="18"/>
      <c r="P2678" s="152"/>
      <c r="Q2678" s="152"/>
      <c r="R2678" s="152"/>
      <c r="S2678" s="152"/>
      <c r="T2678" s="152"/>
      <c r="U2678" s="152"/>
      <c r="V2678" s="152"/>
      <c r="W2678" s="152"/>
      <c r="AN2678" s="18"/>
    </row>
    <row r="2679" spans="13:40" x14ac:dyDescent="0.3">
      <c r="M2679" s="17"/>
      <c r="N2679" s="18"/>
      <c r="O2679" s="18"/>
      <c r="P2679" s="152"/>
      <c r="Q2679" s="152"/>
      <c r="R2679" s="152"/>
      <c r="S2679" s="152"/>
      <c r="T2679" s="152"/>
      <c r="U2679" s="152"/>
      <c r="V2679" s="152"/>
      <c r="W2679" s="152"/>
      <c r="AN2679" s="18"/>
    </row>
    <row r="2680" spans="13:40" x14ac:dyDescent="0.3">
      <c r="M2680" s="17"/>
      <c r="N2680" s="18"/>
      <c r="O2680" s="18"/>
      <c r="P2680" s="152"/>
      <c r="Q2680" s="152"/>
      <c r="R2680" s="152"/>
      <c r="S2680" s="152"/>
      <c r="T2680" s="152"/>
      <c r="U2680" s="152"/>
      <c r="V2680" s="152"/>
      <c r="W2680" s="152"/>
      <c r="AN2680" s="18"/>
    </row>
    <row r="2681" spans="13:40" x14ac:dyDescent="0.3">
      <c r="M2681" s="17"/>
      <c r="N2681" s="18"/>
      <c r="O2681" s="18"/>
      <c r="P2681" s="152"/>
      <c r="Q2681" s="152"/>
      <c r="R2681" s="152"/>
      <c r="S2681" s="152"/>
      <c r="T2681" s="152"/>
      <c r="U2681" s="152"/>
      <c r="V2681" s="152"/>
      <c r="W2681" s="152"/>
      <c r="AN2681" s="18"/>
    </row>
    <row r="2682" spans="13:40" x14ac:dyDescent="0.3">
      <c r="M2682" s="17"/>
      <c r="N2682" s="18"/>
      <c r="O2682" s="18"/>
      <c r="P2682" s="152"/>
      <c r="Q2682" s="152"/>
      <c r="R2682" s="152"/>
      <c r="S2682" s="152"/>
      <c r="T2682" s="152"/>
      <c r="U2682" s="152"/>
      <c r="V2682" s="152"/>
      <c r="W2682" s="152"/>
      <c r="AN2682" s="18"/>
    </row>
    <row r="2683" spans="13:40" x14ac:dyDescent="0.3">
      <c r="M2683" s="17"/>
      <c r="N2683" s="18"/>
      <c r="O2683" s="18"/>
      <c r="P2683" s="152"/>
      <c r="Q2683" s="152"/>
      <c r="R2683" s="152"/>
      <c r="S2683" s="152"/>
      <c r="T2683" s="152"/>
      <c r="U2683" s="152"/>
      <c r="V2683" s="152"/>
      <c r="W2683" s="152"/>
      <c r="AN2683" s="18"/>
    </row>
    <row r="2684" spans="13:40" x14ac:dyDescent="0.3">
      <c r="M2684" s="17"/>
      <c r="N2684" s="18"/>
      <c r="O2684" s="18"/>
      <c r="P2684" s="152"/>
      <c r="Q2684" s="152"/>
      <c r="R2684" s="152"/>
      <c r="S2684" s="152"/>
      <c r="T2684" s="152"/>
      <c r="U2684" s="152"/>
      <c r="V2684" s="152"/>
      <c r="W2684" s="152"/>
      <c r="AN2684" s="18"/>
    </row>
    <row r="2685" spans="13:40" x14ac:dyDescent="0.3">
      <c r="M2685" s="17"/>
      <c r="N2685" s="18"/>
      <c r="O2685" s="18"/>
      <c r="P2685" s="152"/>
      <c r="Q2685" s="152"/>
      <c r="R2685" s="152"/>
      <c r="S2685" s="152"/>
      <c r="T2685" s="152"/>
      <c r="U2685" s="152"/>
      <c r="V2685" s="152"/>
      <c r="W2685" s="152"/>
      <c r="AN2685" s="18"/>
    </row>
    <row r="2686" spans="13:40" x14ac:dyDescent="0.3">
      <c r="M2686" s="17"/>
      <c r="N2686" s="18"/>
      <c r="O2686" s="18"/>
      <c r="P2686" s="152"/>
      <c r="Q2686" s="152"/>
      <c r="R2686" s="152"/>
      <c r="S2686" s="152"/>
      <c r="T2686" s="152"/>
      <c r="U2686" s="152"/>
      <c r="V2686" s="152"/>
      <c r="W2686" s="152"/>
      <c r="AN2686" s="18"/>
    </row>
    <row r="2687" spans="13:40" x14ac:dyDescent="0.3">
      <c r="M2687" s="17"/>
      <c r="N2687" s="18"/>
      <c r="O2687" s="18"/>
      <c r="P2687" s="152"/>
      <c r="Q2687" s="152"/>
      <c r="R2687" s="152"/>
      <c r="S2687" s="152"/>
      <c r="T2687" s="152"/>
      <c r="U2687" s="152"/>
      <c r="V2687" s="152"/>
      <c r="W2687" s="152"/>
      <c r="AN2687" s="18"/>
    </row>
  </sheetData>
  <autoFilter ref="B5:AN713" xr:uid="{A8E4C2BE-E23A-4731-B0CF-E9A773319CA7}"/>
  <customSheetViews>
    <customSheetView guid="{640D83BD-1E00-4496-8C5B-E778EE6F55A4}" scale="115" showGridLines="0" showAutoFilter="1" hiddenColumns="1">
      <pane xSplit="9" ySplit="9" topLeftCell="K10" activePane="bottomRight" state="frozen"/>
      <selection pane="bottomRight" activeCell="L23" sqref="L23"/>
      <pageMargins left="0.7" right="0.7" top="0.75" bottom="0.75" header="0.3" footer="0.3"/>
      <pageSetup paperSize="9" orientation="portrait" r:id="rId1"/>
      <autoFilter ref="B5:AN709" xr:uid="{00000000-0000-0000-0000-000000000000}"/>
    </customSheetView>
    <customSheetView guid="{85DC2A31-3C0B-4F4D-9664-68FB6E8F5C97}" showGridLines="0" showAutoFilter="1" topLeftCell="Q1">
      <pane ySplit="11" topLeftCell="A139" activePane="bottomLeft" state="frozen"/>
      <selection pane="bottomLeft" activeCell="AM145" sqref="AM145"/>
      <pageMargins left="0.7" right="0.7" top="0.75" bottom="0.75" header="0.3" footer="0.3"/>
      <pageSetup paperSize="9" orientation="portrait" r:id="rId2"/>
      <autoFilter ref="B5:AN709" xr:uid="{00000000-0000-0000-0000-000000000000}"/>
    </customSheetView>
    <customSheetView guid="{879CF6F7-F847-4B7E-A989-F74C386E7522}" showGridLines="0" showAutoFilter="1" topLeftCell="A34">
      <selection activeCell="I76" sqref="I76"/>
      <pageMargins left="0.7" right="0.7" top="0.75" bottom="0.75" header="0.3" footer="0.3"/>
      <pageSetup paperSize="9" orientation="portrait" r:id="rId3"/>
      <autoFilter ref="B2:AM709" xr:uid="{00000000-0000-0000-0000-000000000000}"/>
    </customSheetView>
    <customSheetView guid="{8BA2EC44-CE22-492C-A412-49ADBDE883BB}" scale="115" showGridLines="0" showAutoFilter="1">
      <pane xSplit="10" ySplit="5" topLeftCell="V308" activePane="bottomRight" state="frozen"/>
      <selection pane="bottomRight" activeCell="W311" sqref="W311"/>
      <pageMargins left="0.7" right="0.7" top="0.75" bottom="0.75" header="0.3" footer="0.3"/>
      <pageSetup paperSize="9" orientation="portrait" r:id="rId4"/>
      <autoFilter ref="B5:AM709" xr:uid="{00000000-0000-0000-0000-000000000000}"/>
    </customSheetView>
    <customSheetView guid="{3E0A43E4-B355-41B4-A5DF-128617C31AF5}" scale="115" showGridLines="0" showAutoFilter="1">
      <pane xSplit="10" ySplit="5" topLeftCell="K305" activePane="bottomRight" state="frozen"/>
      <selection pane="bottomRight" activeCell="I311" sqref="I311"/>
      <pageMargins left="0.7" right="0.7" top="0.75" bottom="0.75" header="0.3" footer="0.3"/>
      <pageSetup paperSize="9" orientation="portrait" r:id="rId5"/>
      <autoFilter ref="B5:AM710" xr:uid="{00000000-0000-0000-0000-000000000000}"/>
    </customSheetView>
    <customSheetView guid="{8D116D69-F046-4BA5-9E81-B513FA5CCD77}" showGridLines="0" filter="1" showAutoFilter="1">
      <selection activeCell="D24" sqref="D24"/>
      <pageMargins left="0.7" right="0.7" top="0.75" bottom="0.75" header="0.3" footer="0.3"/>
      <pageSetup paperSize="9" orientation="portrait" r:id="rId6"/>
      <autoFilter ref="B5:AM585" xr:uid="{00000000-0000-0000-0000-000000000000}">
        <filterColumn colId="1">
          <filters blank="1">
            <filter val="EE2"/>
            <filter val="K5EE"/>
          </filters>
        </filterColumn>
        <filterColumn colId="21" showButton="0"/>
      </autoFilter>
    </customSheetView>
    <customSheetView guid="{D0C78281-00A7-44A4-9931-2AC9C076C160}" showGridLines="0" showAutoFilter="1">
      <pane xSplit="10" ySplit="5" topLeftCell="O272" activePane="bottomRight" state="frozen"/>
      <selection pane="bottomRight" activeCell="A304" sqref="A304"/>
      <pageMargins left="0.7" right="0.7" top="0.75" bottom="0.75" header="0.3" footer="0.3"/>
      <pageSetup paperSize="9" orientation="portrait" r:id="rId7"/>
      <autoFilter ref="B5:AM579" xr:uid="{00000000-0000-0000-0000-000000000000}">
        <filterColumn colId="21" showButton="0"/>
      </autoFilter>
    </customSheetView>
    <customSheetView guid="{E7CC2FC3-8405-47D8-93E6-EDAD85786E69}" showGridLines="0" showAutoFilter="1">
      <pane ySplit="11" topLeftCell="A264" activePane="bottomLeft" state="frozen"/>
      <selection pane="bottomLeft" activeCell="H282" sqref="H282"/>
      <pageMargins left="0.7" right="0.7" top="0.75" bottom="0.75" header="0.3" footer="0.3"/>
      <pageSetup paperSize="9" orientation="portrait" r:id="rId8"/>
      <autoFilter ref="B5:AM579" xr:uid="{00000000-0000-0000-0000-000000000000}">
        <filterColumn colId="21" showButton="0"/>
      </autoFilter>
    </customSheetView>
    <customSheetView guid="{22D7CCCC-DE88-429E-9DC5-74E235C9A8A9}" showGridLines="0" showAutoFilter="1">
      <pane ySplit="11" topLeftCell="A262" activePane="bottomLeft" state="frozen"/>
      <selection pane="bottomLeft" activeCell="H274" sqref="H274"/>
      <pageMargins left="0.7" right="0.7" top="0.75" bottom="0.75" header="0.3" footer="0.3"/>
      <pageSetup paperSize="9" orientation="portrait" r:id="rId9"/>
      <autoFilter ref="B5:AM579" xr:uid="{00000000-0000-0000-0000-000000000000}">
        <filterColumn colId="21" showButton="0"/>
      </autoFilter>
    </customSheetView>
    <customSheetView guid="{CE1B1931-175C-43DF-9911-75CAACEDF3C7}" showGridLines="0" showAutoFilter="1">
      <pane xSplit="10" ySplit="5" topLeftCell="K7" activePane="bottomRight" state="frozen"/>
      <selection pane="bottomRight" activeCell="H26" sqref="H26"/>
      <pageMargins left="0.7" right="0.7" top="0.75" bottom="0.75" header="0.3" footer="0.3"/>
      <pageSetup paperSize="9" orientation="portrait" r:id="rId10"/>
      <autoFilter ref="B5:AM579" xr:uid="{00000000-0000-0000-0000-000000000000}">
        <filterColumn colId="21" showButton="0"/>
      </autoFilter>
    </customSheetView>
    <customSheetView guid="{27802D02-634B-46E7-8C47-98A35F9683A0}" showGridLines="0" showAutoFilter="1">
      <pane xSplit="10" ySplit="5" topLeftCell="K136" activePane="bottomRight" state="frozen"/>
      <selection pane="bottomRight" activeCell="I160" sqref="I160"/>
      <pageMargins left="0.7" right="0.7" top="0.75" bottom="0.75" header="0.3" footer="0.3"/>
      <pageSetup paperSize="9" orientation="portrait" r:id="rId11"/>
      <autoFilter ref="B5:AN709" xr:uid="{00000000-0000-0000-0000-000000000000}"/>
    </customSheetView>
  </customSheetViews>
  <mergeCells count="19">
    <mergeCell ref="AR4:BC4"/>
    <mergeCell ref="I4:I5"/>
    <mergeCell ref="M4:M5"/>
    <mergeCell ref="X4:Y4"/>
    <mergeCell ref="N4:W4"/>
    <mergeCell ref="AN4:AN5"/>
    <mergeCell ref="J4:J5"/>
    <mergeCell ref="Z4:AK4"/>
    <mergeCell ref="AL4:AL5"/>
    <mergeCell ref="AM4:AM5"/>
    <mergeCell ref="L4:L5"/>
    <mergeCell ref="K4:K5"/>
    <mergeCell ref="G4:G5"/>
    <mergeCell ref="H4:H5"/>
    <mergeCell ref="B4:B5"/>
    <mergeCell ref="C4:C5"/>
    <mergeCell ref="D4:D5"/>
    <mergeCell ref="E4:E5"/>
    <mergeCell ref="F4:F5"/>
  </mergeCells>
  <phoneticPr fontId="2" type="noConversion"/>
  <conditionalFormatting sqref="H165 E213 U235 F214 M235:S235 G32 L122:X122 C122:F124 C129:D129 C124:G126 C115:G118 J129:K133 AL115:AN120 AL122:AN126 AL129:AN133 N104:Q104 L90:L91 C77:G81 C88:E88 AM77:AN86 AM218:AN218 E220 L211:N211 AM219 C109:D109 AD107:AM109 C32:E32 C31:D31 Z122:AK122 X235:AK235 M129:AK129 L115:AK118 R103:AN104 J81:AL81 L87:AN87 N88:AN88 M89:AN91 P211:AK211 P228:AL228 L238:AK238 L108:AB109 N119:AK120 C153:G155 AG164:AN164 E181 D182:E182 E190:E191 E209:E210 AL211:AN215 D218 D219:E219 D226:E226 N232:N233 AL231:AN238 L123:AK126 M234:AK234 AL229:AL230 AM228:AN230 P229:AK233 P259:AN261 C266:F266 D268:E268 H266:H267 C282:G282 J282:AN282 C259 P283:AN286 AN344:AN350 E132:H132 C133:H133 H122:H126 C130:H131 H115:H119 H32:H33 H79:H81 J445:Q448 H89 C120:H121 J116:J121 C127:H128 J127:J128 C110:H114 J111:J114 C104:H106 C90:H102 C82:H87 J82:J106 J449:AN577 J107:AB107 H107:H109 J134:AN155 H149:H155 J351:AN444 J163:N164 J344:AL350 E286 J29:K29 P24:AL29 AN24:AN29 I25:I27 L25:O27 C33:H36 E37:H37 C38:H38 C39 E39:H39 C40:H50 C53:H53 N51:AL52 AN51:AN52 C56:H76 J56:AN56 P54:AL55 AN54:AN55 I56:I101 I106 I110 I115 I117 I119:I120 E30:H30 O163:P163 R163:AN163 O164:AC164 L202:O202 L203:M203 O203 D204:E204 O230 N156:AN156 M260:O260 O261 L283:O284 O285 J51:J53 L7:AN8 L53:AN53 L57:AN76 J57:J80 L77:AL80 L82:AL86 L92:AN102 L105:AN106 L88 L103:M104 L110:AN114 L127:AN128 L121:AN121 L120:M120 K130:AK133 I123:I145 C136:H144 C147:H148 C145:E146 G145:H146 K157:AN157 D166:H168 C167:C168 D185:E186 P183:AN184 L185:L187 N185:AN187 C188:H189 J188:AN189 F181:G182 C160:E162 F160:H164 C156:H159 C169:H180 J158:AN162 I148:I180 I190:AN192 C192:H194 G195:H195 E195:E197 H196:H197 P200:AN204 K200:K201 J205:J207 D206:E208 L209:AN210 L212:AK215 E215:F217 L216:AN217 L226:AN227 L218:AL222 AR7:BC8 L223:AN224 AM220:AN222 J217:J222 K222 J223:K223 E225:F225 J225:AN225 L228:O229 E229:F229 J230 E230:H233 E234:F234 M236:AK237 D237 F237:H237 D235:H236 D238:H238 E239:H239 D240:H241 E242:H243 L239:AN245 B226:B246 AR226:BC246 K246:L246 J244:J246 D244:H244 F245:H245 J247:L249 L263:AN263 M262:AN262 E262 N246:AN249 N259:O259 M264:AN266 E263:F263 F264 E265:F265 L267:AN270 M271:AN271 E269:F270 D267:F267 J267:J272 L272:AN276 C271:F271 H269:H273 D272:F272 E273:F273 C274:F274 D275:F276 N277:AL280 AN277:AN281 P281:AL281 H283:H285 L287:AN288 G286:H286 H287 M289:AN289 L290:AN290 J287:K290 I286:I291 C288:H293 C294:I294 I296 C295:H297 J291:AN300 C298:I300 C582:AN712 AR250:BC314 B250:B314 C301:AN312 J313:AN314 C313:H314 C325:I577 C317:H319 AR317:BC712 B332:B712 B316 B318 B320 B322 B324 B326 B328 B330 J317:AN323 J325:AN343 J324:M324 O324:AN324 J165:AN182 J193:AN199 L206:L208 N205:AN208 AL250:AM258 B7:F7 B8:E8 G8:H8 B10:B13 AR10:BC13 C10:F10 H10 L10:AN13 C11:H13 J12:J13 AR20:BC21 B20:B21 I30:AN50 J20:J21 N20:AN21 L20:L21 C20:E20 H20:H21 E21 C25:H29 J24:J28 B24:B222 AR24:BC222 L24:M24 O24 C24:E24">
    <cfRule type="expression" dxfId="530" priority="1174">
      <formula>AND($M7&gt;0%, $M7&lt;100%)</formula>
    </cfRule>
  </conditionalFormatting>
  <conditionalFormatting sqref="Y122">
    <cfRule type="expression" dxfId="529" priority="1169">
      <formula>AND($M122&gt;0%, $M122&lt;100%)</formula>
    </cfRule>
  </conditionalFormatting>
  <conditionalFormatting sqref="C149:F152">
    <cfRule type="expression" dxfId="528" priority="1141">
      <formula>AND($M149&gt;0%, $M149&lt;100%)</formula>
    </cfRule>
  </conditionalFormatting>
  <conditionalFormatting sqref="G149:G152">
    <cfRule type="expression" dxfId="527" priority="1121">
      <formula>AND($M149&gt;0%, $M149&lt;100%)</formula>
    </cfRule>
  </conditionalFormatting>
  <conditionalFormatting sqref="E211">
    <cfRule type="expression" dxfId="526" priority="1105">
      <formula>AND($M211&gt;0%, $M211&lt;100%)</formula>
    </cfRule>
  </conditionalFormatting>
  <conditionalFormatting sqref="O211">
    <cfRule type="expression" dxfId="525" priority="1101">
      <formula>AND($M211&gt;0%, $M211&lt;100%)</formula>
    </cfRule>
  </conditionalFormatting>
  <conditionalFormatting sqref="E212">
    <cfRule type="expression" dxfId="524" priority="1100">
      <formula>AND($M212&gt;0%, $M212&lt;100%)</formula>
    </cfRule>
  </conditionalFormatting>
  <conditionalFormatting sqref="H212">
    <cfRule type="expression" dxfId="523" priority="1097">
      <formula>AND($M212&gt;0%, $M212&lt;100%)</formula>
    </cfRule>
  </conditionalFormatting>
  <conditionalFormatting sqref="H213">
    <cfRule type="expression" dxfId="522" priority="1093">
      <formula>AND($M213&gt;0%, $M213&lt;100%)</formula>
    </cfRule>
  </conditionalFormatting>
  <conditionalFormatting sqref="H219">
    <cfRule type="expression" dxfId="521" priority="1089">
      <formula>AND($M219&gt;0%, $M219&lt;100%)</formula>
    </cfRule>
  </conditionalFormatting>
  <conditionalFormatting sqref="E205">
    <cfRule type="expression" dxfId="520" priority="1074">
      <formula>AND($M205&gt;0%, $M205&lt;100%)</formula>
    </cfRule>
  </conditionalFormatting>
  <conditionalFormatting sqref="E214">
    <cfRule type="expression" dxfId="519" priority="1070">
      <formula>AND($M214&gt;0%, $M214&lt;100%)</formula>
    </cfRule>
  </conditionalFormatting>
  <conditionalFormatting sqref="V235:W235">
    <cfRule type="expression" dxfId="518" priority="1067">
      <formula>AND($M235&gt;0%, $M235&lt;100%)</formula>
    </cfRule>
  </conditionalFormatting>
  <conditionalFormatting sqref="T235">
    <cfRule type="expression" dxfId="517" priority="1066">
      <formula>AND($M235&gt;0%, $M235&lt;100%)</formula>
    </cfRule>
  </conditionalFormatting>
  <conditionalFormatting sqref="AN219">
    <cfRule type="expression" dxfId="516" priority="1025">
      <formula>AND($M219&gt;0%, $M219&lt;100%)</formula>
    </cfRule>
  </conditionalFormatting>
  <conditionalFormatting sqref="C30">
    <cfRule type="expression" dxfId="515" priority="999">
      <formula>AND($M30&gt;0%, $M30&lt;100%)</formula>
    </cfRule>
  </conditionalFormatting>
  <conditionalFormatting sqref="E31">
    <cfRule type="expression" dxfId="514" priority="998">
      <formula>AND($M31&gt;0%, $M31&lt;100%)</formula>
    </cfRule>
  </conditionalFormatting>
  <conditionalFormatting sqref="F31">
    <cfRule type="expression" dxfId="513" priority="997">
      <formula>AND($M31&gt;0%, $M31&lt;100%)</formula>
    </cfRule>
  </conditionalFormatting>
  <conditionalFormatting sqref="G31">
    <cfRule type="expression" dxfId="512" priority="996">
      <formula>AND($M31&gt;0%, $M31&lt;100%)</formula>
    </cfRule>
  </conditionalFormatting>
  <conditionalFormatting sqref="F32">
    <cfRule type="expression" dxfId="511" priority="994">
      <formula>AND($M32&gt;0%, $M32&lt;100%)</formula>
    </cfRule>
  </conditionalFormatting>
  <conditionalFormatting sqref="H77">
    <cfRule type="expression" dxfId="510" priority="991">
      <formula>AND($M77&gt;0%, $M77&lt;100%)</formula>
    </cfRule>
  </conditionalFormatting>
  <conditionalFormatting sqref="H78">
    <cfRule type="expression" dxfId="509" priority="990">
      <formula>AND($M78&gt;0%, $M78&lt;100%)</formula>
    </cfRule>
  </conditionalFormatting>
  <conditionalFormatting sqref="F88:H88">
    <cfRule type="expression" dxfId="508" priority="985">
      <formula>AND($M88&gt;0%, $M88&lt;100%)</formula>
    </cfRule>
  </conditionalFormatting>
  <conditionalFormatting sqref="M88">
    <cfRule type="expression" dxfId="507" priority="977">
      <formula>AND($M88&gt;0%, $M88&lt;100%)</formula>
    </cfRule>
  </conditionalFormatting>
  <conditionalFormatting sqref="L89">
    <cfRule type="expression" dxfId="506" priority="929">
      <formula>AND($M89&gt;0%, $M89&lt;100%)</formula>
    </cfRule>
  </conditionalFormatting>
  <conditionalFormatting sqref="C89:F89">
    <cfRule type="expression" dxfId="505" priority="888">
      <formula>AND($M89&gt;0%, $M89&lt;100%)</formula>
    </cfRule>
  </conditionalFormatting>
  <conditionalFormatting sqref="G89">
    <cfRule type="expression" dxfId="504" priority="887">
      <formula>AND($M89&gt;0%, $M89&lt;100%)</formula>
    </cfRule>
  </conditionalFormatting>
  <conditionalFormatting sqref="C103:D103">
    <cfRule type="expression" dxfId="503" priority="877">
      <formula>AND($M103&gt;0%, $M103&lt;100%)</formula>
    </cfRule>
  </conditionalFormatting>
  <conditionalFormatting sqref="E103:H103">
    <cfRule type="expression" dxfId="502" priority="876">
      <formula>AND($M103&gt;0%, $M103&lt;100%)</formula>
    </cfRule>
  </conditionalFormatting>
  <conditionalFormatting sqref="N103:Q103">
    <cfRule type="expression" dxfId="501" priority="872">
      <formula>AND($M103&gt;0%, $M103&lt;100%)</formula>
    </cfRule>
  </conditionalFormatting>
  <conditionalFormatting sqref="L119:M119">
    <cfRule type="expression" dxfId="500" priority="869">
      <formula>AND($M119&gt;0%, $M119&lt;100%)</formula>
    </cfRule>
  </conditionalFormatting>
  <conditionalFormatting sqref="E119:F119">
    <cfRule type="expression" dxfId="499" priority="868">
      <formula>AND($M119&gt;0%, $M119&lt;100%)</formula>
    </cfRule>
  </conditionalFormatting>
  <conditionalFormatting sqref="G119">
    <cfRule type="expression" dxfId="498" priority="863">
      <formula>AND($M119&gt;0%, $M119&lt;100%)</formula>
    </cfRule>
  </conditionalFormatting>
  <conditionalFormatting sqref="AN108:AN109">
    <cfRule type="expression" dxfId="497" priority="862">
      <formula>AND($M108&gt;0%, $M108&lt;100%)</formula>
    </cfRule>
  </conditionalFormatting>
  <conditionalFormatting sqref="C107:F107">
    <cfRule type="expression" dxfId="496" priority="857">
      <formula>AND($M107&gt;0%, $M107&lt;100%)</formula>
    </cfRule>
  </conditionalFormatting>
  <conditionalFormatting sqref="G107">
    <cfRule type="expression" dxfId="495" priority="856">
      <formula>AND($M107&gt;0%, $M107&lt;100%)</formula>
    </cfRule>
  </conditionalFormatting>
  <conditionalFormatting sqref="AN107">
    <cfRule type="expression" dxfId="494" priority="855">
      <formula>AND($M107&gt;0%, $M107&lt;100%)</formula>
    </cfRule>
  </conditionalFormatting>
  <conditionalFormatting sqref="C108:F108">
    <cfRule type="expression" dxfId="493" priority="854">
      <formula>AND($M108&gt;0%, $M108&lt;100%)</formula>
    </cfRule>
  </conditionalFormatting>
  <conditionalFormatting sqref="G108">
    <cfRule type="expression" dxfId="492" priority="853">
      <formula>AND($M108&gt;0%, $M108&lt;100%)</formula>
    </cfRule>
  </conditionalFormatting>
  <conditionalFormatting sqref="J108">
    <cfRule type="expression" dxfId="491" priority="852">
      <formula>AND($M108&gt;0%, $M108&lt;100%)</formula>
    </cfRule>
  </conditionalFormatting>
  <conditionalFormatting sqref="E109:F109">
    <cfRule type="expression" dxfId="490" priority="851">
      <formula>AND($M109&gt;0%, $M109&lt;100%)</formula>
    </cfRule>
  </conditionalFormatting>
  <conditionalFormatting sqref="G109">
    <cfRule type="expression" dxfId="489" priority="850">
      <formula>AND($M109&gt;0%, $M109&lt;100%)</formula>
    </cfRule>
  </conditionalFormatting>
  <conditionalFormatting sqref="J109">
    <cfRule type="expression" dxfId="488" priority="849">
      <formula>AND($M109&gt;0%, $M109&lt;100%)</formula>
    </cfRule>
  </conditionalFormatting>
  <conditionalFormatting sqref="AC108:AC109">
    <cfRule type="expression" dxfId="487" priority="847">
      <formula>AND($M108&gt;0%, $M108&lt;100%)</formula>
    </cfRule>
  </conditionalFormatting>
  <conditionalFormatting sqref="AC107">
    <cfRule type="expression" dxfId="486" priority="845">
      <formula>AND($M107&gt;0%, $M107&lt;100%)</formula>
    </cfRule>
  </conditionalFormatting>
  <conditionalFormatting sqref="J110">
    <cfRule type="expression" dxfId="485" priority="844">
      <formula>AND($M110&gt;0%, $M110&lt;100%)</formula>
    </cfRule>
  </conditionalFormatting>
  <conditionalFormatting sqref="J115">
    <cfRule type="expression" dxfId="484" priority="842">
      <formula>AND($M115&gt;0%, $M115&lt;100%)</formula>
    </cfRule>
  </conditionalFormatting>
  <conditionalFormatting sqref="C119:D119">
    <cfRule type="expression" dxfId="483" priority="841">
      <formula>AND($M119&gt;0%, $M119&lt;100%)</formula>
    </cfRule>
  </conditionalFormatting>
  <conditionalFormatting sqref="G122">
    <cfRule type="expression" dxfId="482" priority="831">
      <formula>AND($M122&gt;0%, $M122&lt;100%)</formula>
    </cfRule>
  </conditionalFormatting>
  <conditionalFormatting sqref="J122">
    <cfRule type="expression" dxfId="481" priority="830">
      <formula>AND($M122&gt;0%, $M122&lt;100%)</formula>
    </cfRule>
  </conditionalFormatting>
  <conditionalFormatting sqref="J123">
    <cfRule type="expression" dxfId="480" priority="829">
      <formula>AND($M123&gt;0%, $M123&lt;100%)</formula>
    </cfRule>
  </conditionalFormatting>
  <conditionalFormatting sqref="G123">
    <cfRule type="expression" dxfId="479" priority="828">
      <formula>AND($M123&gt;0%, $M123&lt;100%)</formula>
    </cfRule>
  </conditionalFormatting>
  <conditionalFormatting sqref="J124">
    <cfRule type="expression" dxfId="478" priority="827">
      <formula>AND($M124&gt;0%, $M124&lt;100%)</formula>
    </cfRule>
  </conditionalFormatting>
  <conditionalFormatting sqref="J125">
    <cfRule type="expression" dxfId="477" priority="826">
      <formula>AND($M125&gt;0%, $M125&lt;100%)</formula>
    </cfRule>
  </conditionalFormatting>
  <conditionalFormatting sqref="J126">
    <cfRule type="expression" dxfId="476" priority="825">
      <formula>AND($M126&gt;0%, $M126&lt;100%)</formula>
    </cfRule>
  </conditionalFormatting>
  <conditionalFormatting sqref="E129">
    <cfRule type="expression" dxfId="475" priority="816">
      <formula>AND($M129&gt;0%, $M129&lt;100%)</formula>
    </cfRule>
  </conditionalFormatting>
  <conditionalFormatting sqref="F129:H129">
    <cfRule type="expression" dxfId="474" priority="815">
      <formula>AND($M129&gt;0%, $M129&lt;100%)</formula>
    </cfRule>
  </conditionalFormatting>
  <conditionalFormatting sqref="L129">
    <cfRule type="expression" dxfId="473" priority="814">
      <formula>AND($M129&gt;0%, $M129&lt;100%)</formula>
    </cfRule>
  </conditionalFormatting>
  <conditionalFormatting sqref="C132:D132">
    <cfRule type="expression" dxfId="472" priority="809">
      <formula>AND($M132&gt;0%, $M132&lt;100%)</formula>
    </cfRule>
  </conditionalFormatting>
  <conditionalFormatting sqref="E221">
    <cfRule type="expression" dxfId="471" priority="785">
      <formula>AND($M221&gt;0%, $M221&lt;100%)</formula>
    </cfRule>
  </conditionalFormatting>
  <conditionalFormatting sqref="R445:AN448">
    <cfRule type="expression" dxfId="470" priority="1180">
      <formula>AND(#REF!&gt;0%, #REF!&lt;100%)</formula>
    </cfRule>
  </conditionalFormatting>
  <conditionalFormatting sqref="R578:AN581">
    <cfRule type="expression" dxfId="469" priority="1182">
      <formula>AND($M445&gt;0%, $M445&lt;100%)</formula>
    </cfRule>
  </conditionalFormatting>
  <conditionalFormatting sqref="C134:H134 AM344:AM349 AM26:AM27 I102 I108 I111 I121 I146 J156 B247:B248 AR247:BC248 I313">
    <cfRule type="expression" dxfId="468" priority="1184">
      <formula>AND($M27&gt;0%, $M27&lt;100%)</formula>
    </cfRule>
  </conditionalFormatting>
  <conditionalFormatting sqref="C163:E163">
    <cfRule type="expression" dxfId="467" priority="735">
      <formula>AND($M163&gt;0%, $M163&lt;100%)</formula>
    </cfRule>
  </conditionalFormatting>
  <conditionalFormatting sqref="AD164:AF164">
    <cfRule type="expression" dxfId="466" priority="734">
      <formula>AND($M164&gt;0%, $M164&lt;100%)</formula>
    </cfRule>
  </conditionalFormatting>
  <conditionalFormatting sqref="C164:E164">
    <cfRule type="expression" dxfId="465" priority="733">
      <formula>AND($M164&gt;0%, $M164&lt;100%)</formula>
    </cfRule>
  </conditionalFormatting>
  <conditionalFormatting sqref="C165:G165">
    <cfRule type="expression" dxfId="464" priority="732">
      <formula>AND($M165&gt;0%, $M165&lt;100%)</formula>
    </cfRule>
  </conditionalFormatting>
  <conditionalFormatting sqref="C166">
    <cfRule type="expression" dxfId="463" priority="728">
      <formula>AND($M166&gt;0%, $M166&lt;100%)</formula>
    </cfRule>
  </conditionalFormatting>
  <conditionalFormatting sqref="C181:C182">
    <cfRule type="expression" dxfId="462" priority="705">
      <formula>AND($M181&gt;0%, $M181&lt;100%)</formula>
    </cfRule>
  </conditionalFormatting>
  <conditionalFormatting sqref="H181:H182">
    <cfRule type="expression" dxfId="461" priority="704">
      <formula>AND($M181&gt;0%, $M181&lt;100%)</formula>
    </cfRule>
  </conditionalFormatting>
  <conditionalFormatting sqref="D181">
    <cfRule type="expression" dxfId="460" priority="702">
      <formula>AND($M181&gt;0%, $M181&lt;100%)</formula>
    </cfRule>
  </conditionalFormatting>
  <conditionalFormatting sqref="I181:I182">
    <cfRule type="expression" dxfId="459" priority="701">
      <formula>AND($M181&gt;0%, $M181&lt;100%)</formula>
    </cfRule>
  </conditionalFormatting>
  <conditionalFormatting sqref="F190:F191">
    <cfRule type="expression" dxfId="458" priority="700">
      <formula>AND($M190&gt;0%, $M190&lt;100%)</formula>
    </cfRule>
  </conditionalFormatting>
  <conditionalFormatting sqref="G187 G190:G191">
    <cfRule type="expression" dxfId="457" priority="699">
      <formula>AND($M187&gt;0%, $M187&lt;100%)</formula>
    </cfRule>
  </conditionalFormatting>
  <conditionalFormatting sqref="H186:H187 H190:H191">
    <cfRule type="expression" dxfId="456" priority="698">
      <formula>AND($M186&gt;0%, $M186&lt;100%)</formula>
    </cfRule>
  </conditionalFormatting>
  <conditionalFormatting sqref="D191">
    <cfRule type="expression" dxfId="455" priority="690">
      <formula>AND($M191&gt;0%, $M191&lt;100%)</formula>
    </cfRule>
  </conditionalFormatting>
  <conditionalFormatting sqref="D195">
    <cfRule type="expression" dxfId="454" priority="682">
      <formula>AND($M195&gt;0%, $M195&lt;100%)</formula>
    </cfRule>
  </conditionalFormatting>
  <conditionalFormatting sqref="D197">
    <cfRule type="expression" dxfId="453" priority="678">
      <formula>AND($M197&gt;0%, $M197&lt;100%)</formula>
    </cfRule>
  </conditionalFormatting>
  <conditionalFormatting sqref="C197">
    <cfRule type="expression" dxfId="452" priority="677">
      <formula>AND($M197&gt;0%, $M197&lt;100%)</formula>
    </cfRule>
  </conditionalFormatting>
  <conditionalFormatting sqref="D202:E203">
    <cfRule type="expression" dxfId="451" priority="670">
      <formula>AND($M202&gt;0%, $M202&lt;100%)</formula>
    </cfRule>
  </conditionalFormatting>
  <conditionalFormatting sqref="M204:O204 M205:M208">
    <cfRule type="expression" dxfId="450" priority="667">
      <formula>AND($M204&gt;0%, $M204&lt;100%)</formula>
    </cfRule>
  </conditionalFormatting>
  <conditionalFormatting sqref="J202:K202 J203:J204 K203:K206">
    <cfRule type="expression" dxfId="449" priority="665">
      <formula>AND($M202&gt;0%, $M202&lt;100%)</formula>
    </cfRule>
  </conditionalFormatting>
  <conditionalFormatting sqref="L204">
    <cfRule type="expression" dxfId="448" priority="660">
      <formula>AND($M204&gt;0%, $M204&lt;100%)</formula>
    </cfRule>
  </conditionalFormatting>
  <conditionalFormatting sqref="F221">
    <cfRule type="expression" dxfId="447" priority="616">
      <formula>AND($M221&gt;0%, $M221&lt;100%)</formula>
    </cfRule>
  </conditionalFormatting>
  <conditionalFormatting sqref="L205">
    <cfRule type="expression" dxfId="446" priority="657">
      <formula>AND($M205&gt;0%, $M205&lt;100%)</formula>
    </cfRule>
  </conditionalFormatting>
  <conditionalFormatting sqref="H218">
    <cfRule type="expression" dxfId="445" priority="633">
      <formula>AND($M218&gt;0%, $M218&lt;100%)</formula>
    </cfRule>
  </conditionalFormatting>
  <conditionalFormatting sqref="F218:G218">
    <cfRule type="expression" dxfId="444" priority="632">
      <formula>AND($M218&gt;0%, $M218&lt;100%)</formula>
    </cfRule>
  </conditionalFormatting>
  <conditionalFormatting sqref="E218">
    <cfRule type="expression" dxfId="443" priority="631">
      <formula>AND($M218&gt;0%, $M218&lt;100%)</formula>
    </cfRule>
  </conditionalFormatting>
  <conditionalFormatting sqref="H214:H217">
    <cfRule type="expression" dxfId="442" priority="630">
      <formula>AND($M214&gt;0%, $M214&lt;100%)</formula>
    </cfRule>
  </conditionalFormatting>
  <conditionalFormatting sqref="F208">
    <cfRule type="expression" dxfId="441" priority="652">
      <formula>AND($M208&gt;0%, $M208&lt;100%)</formula>
    </cfRule>
  </conditionalFormatting>
  <conditionalFormatting sqref="F213:G213">
    <cfRule type="expression" dxfId="440" priority="650">
      <formula>AND($M213&gt;0%, $M213&lt;100%)</formula>
    </cfRule>
  </conditionalFormatting>
  <conditionalFormatting sqref="J212">
    <cfRule type="expression" dxfId="439" priority="648">
      <formula>AND($M212&gt;0%, $M212&lt;100%)</formula>
    </cfRule>
  </conditionalFormatting>
  <conditionalFormatting sqref="L230:M230">
    <cfRule type="expression" dxfId="438" priority="601">
      <formula>AND($M230&gt;0%, $M230&lt;100%)</formula>
    </cfRule>
  </conditionalFormatting>
  <conditionalFormatting sqref="D209">
    <cfRule type="expression" dxfId="437" priority="642">
      <formula>AND($M209&gt;0%, $M209&lt;100%)</formula>
    </cfRule>
  </conditionalFormatting>
  <conditionalFormatting sqref="D210">
    <cfRule type="expression" dxfId="436" priority="641">
      <formula>AND($M210&gt;0%, $M210&lt;100%)</formula>
    </cfRule>
  </conditionalFormatting>
  <conditionalFormatting sqref="D212">
    <cfRule type="expression" dxfId="435" priority="640">
      <formula>AND($M212&gt;0%, $M212&lt;100%)</formula>
    </cfRule>
  </conditionalFormatting>
  <conditionalFormatting sqref="G214:G217">
    <cfRule type="expression" dxfId="434" priority="629">
      <formula>AND($M214&gt;0%, $M214&lt;100%)</formula>
    </cfRule>
  </conditionalFormatting>
  <conditionalFormatting sqref="G219">
    <cfRule type="expression" dxfId="433" priority="626">
      <formula>AND($M219&gt;0%, $M219&lt;100%)</formula>
    </cfRule>
  </conditionalFormatting>
  <conditionalFormatting sqref="F219">
    <cfRule type="expression" dxfId="432" priority="625">
      <formula>AND($M219&gt;0%, $M219&lt;100%)</formula>
    </cfRule>
  </conditionalFormatting>
  <conditionalFormatting sqref="H220">
    <cfRule type="expression" dxfId="431" priority="623">
      <formula>AND($M220&gt;0%, $M220&lt;100%)</formula>
    </cfRule>
  </conditionalFormatting>
  <conditionalFormatting sqref="G220">
    <cfRule type="expression" dxfId="430" priority="622">
      <formula>AND($M220&gt;0%, $M220&lt;100%)</formula>
    </cfRule>
  </conditionalFormatting>
  <conditionalFormatting sqref="F220">
    <cfRule type="expression" dxfId="429" priority="621">
      <formula>AND($M220&gt;0%, $M220&lt;100%)</formula>
    </cfRule>
  </conditionalFormatting>
  <conditionalFormatting sqref="H221">
    <cfRule type="expression" dxfId="428" priority="618">
      <formula>AND($M221&gt;0%, $M221&lt;100%)</formula>
    </cfRule>
  </conditionalFormatting>
  <conditionalFormatting sqref="G221">
    <cfRule type="expression" dxfId="427" priority="617">
      <formula>AND($M221&gt;0%, $M221&lt;100%)</formula>
    </cfRule>
  </conditionalFormatting>
  <conditionalFormatting sqref="O231">
    <cfRule type="expression" dxfId="426" priority="593">
      <formula>AND($M231&gt;0%, $M231&lt;100%)</formula>
    </cfRule>
  </conditionalFormatting>
  <conditionalFormatting sqref="F226">
    <cfRule type="expression" dxfId="425" priority="612">
      <formula>AND($M226&gt;0%, $M226&lt;100%)</formula>
    </cfRule>
  </conditionalFormatting>
  <conditionalFormatting sqref="E228:F228">
    <cfRule type="expression" dxfId="424" priority="600">
      <formula>AND($M228&gt;0%, $M228&lt;100%)</formula>
    </cfRule>
  </conditionalFormatting>
  <conditionalFormatting sqref="N230:N231">
    <cfRule type="expression" dxfId="423" priority="588">
      <formula>AND($M230&gt;0%, $M230&lt;100%)</formula>
    </cfRule>
  </conditionalFormatting>
  <conditionalFormatting sqref="L233">
    <cfRule type="expression" dxfId="422" priority="572">
      <formula>AND($M233&gt;0%, $M233&lt;100%)</formula>
    </cfRule>
  </conditionalFormatting>
  <conditionalFormatting sqref="O232">
    <cfRule type="expression" dxfId="421" priority="576">
      <formula>AND($M232&gt;0%, $M232&lt;100%)</formula>
    </cfRule>
  </conditionalFormatting>
  <conditionalFormatting sqref="O233">
    <cfRule type="expression" dxfId="420" priority="575">
      <formula>AND($M233&gt;0%, $M233&lt;100%)</formula>
    </cfRule>
  </conditionalFormatting>
  <conditionalFormatting sqref="J156:L156">
    <cfRule type="expression" dxfId="419" priority="569">
      <formula>AND($M156&gt;0%, $M156&lt;100%)</formula>
    </cfRule>
  </conditionalFormatting>
  <conditionalFormatting sqref="M156">
    <cfRule type="expression" dxfId="418" priority="567">
      <formula>AND($M156&gt;0%, $M156&lt;100%)</formula>
    </cfRule>
  </conditionalFormatting>
  <conditionalFormatting sqref="Q163">
    <cfRule type="expression" dxfId="417" priority="562">
      <formula>AND($M163&gt;0%, $M163&lt;100%)</formula>
    </cfRule>
  </conditionalFormatting>
  <conditionalFormatting sqref="N203">
    <cfRule type="expression" dxfId="416" priority="561">
      <formula>AND($M203&gt;0%, $M203&lt;100%)</formula>
    </cfRule>
  </conditionalFormatting>
  <conditionalFormatting sqref="J235">
    <cfRule type="expression" dxfId="415" priority="557">
      <formula>AND($M235&gt;0%, $M235&lt;100%)</formula>
    </cfRule>
  </conditionalFormatting>
  <conditionalFormatting sqref="L234:L237">
    <cfRule type="expression" dxfId="414" priority="556">
      <formula>AND($M234&gt;0%, $M234&lt;100%)</formula>
    </cfRule>
  </conditionalFormatting>
  <conditionalFormatting sqref="E260:E261">
    <cfRule type="expression" dxfId="413" priority="535">
      <formula>AND($M260&gt;0%, $M260&lt;100%)</formula>
    </cfRule>
  </conditionalFormatting>
  <conditionalFormatting sqref="M261">
    <cfRule type="expression" dxfId="412" priority="534">
      <formula>AND($M261&gt;0%, $M261&lt;100%)</formula>
    </cfRule>
  </conditionalFormatting>
  <conditionalFormatting sqref="D259">
    <cfRule type="expression" dxfId="411" priority="533">
      <formula>AND($M259&gt;0%, $M259&lt;100%)</formula>
    </cfRule>
  </conditionalFormatting>
  <conditionalFormatting sqref="N261">
    <cfRule type="expression" dxfId="410" priority="531">
      <formula>AND($M261&gt;0%, $M261&lt;100%)</formula>
    </cfRule>
  </conditionalFormatting>
  <conditionalFormatting sqref="J259:K259">
    <cfRule type="expression" dxfId="409" priority="529">
      <formula>AND($M259&gt;0%, $M259&lt;100%)</formula>
    </cfRule>
  </conditionalFormatting>
  <conditionalFormatting sqref="H263:H264">
    <cfRule type="expression" dxfId="408" priority="528">
      <formula>AND($M263&gt;0%, $M263&lt;100%)</formula>
    </cfRule>
  </conditionalFormatting>
  <conditionalFormatting sqref="G267">
    <cfRule type="expression" dxfId="407" priority="524">
      <formula>AND($M267&gt;0%, $M267&lt;100%)</formula>
    </cfRule>
  </conditionalFormatting>
  <conditionalFormatting sqref="H265">
    <cfRule type="expression" dxfId="406" priority="523">
      <formula>AND($M265&gt;0%, $M265&lt;100%)</formula>
    </cfRule>
  </conditionalFormatting>
  <conditionalFormatting sqref="G270:G272">
    <cfRule type="expression" dxfId="405" priority="520">
      <formula>AND($M270&gt;0%, $M270&lt;100%)</formula>
    </cfRule>
  </conditionalFormatting>
  <conditionalFormatting sqref="G273">
    <cfRule type="expression" dxfId="404" priority="518">
      <formula>AND($M273&gt;0%, $M273&lt;100%)</formula>
    </cfRule>
  </conditionalFormatting>
  <conditionalFormatting sqref="H274">
    <cfRule type="expression" dxfId="403" priority="517">
      <formula>AND($M274&gt;0%, $M274&lt;100%)</formula>
    </cfRule>
  </conditionalFormatting>
  <conditionalFormatting sqref="G274">
    <cfRule type="expression" dxfId="402" priority="516">
      <formula>AND($M274&gt;0%, $M274&lt;100%)</formula>
    </cfRule>
  </conditionalFormatting>
  <conditionalFormatting sqref="H276">
    <cfRule type="expression" dxfId="401" priority="512">
      <formula>AND($M276&gt;0%, $M276&lt;100%)</formula>
    </cfRule>
  </conditionalFormatting>
  <conditionalFormatting sqref="G276">
    <cfRule type="expression" dxfId="400" priority="511">
      <formula>AND($M276&gt;0%, $M276&lt;100%)</formula>
    </cfRule>
  </conditionalFormatting>
  <conditionalFormatting sqref="C283">
    <cfRule type="expression" dxfId="399" priority="504">
      <formula>AND($M283&gt;0%, $M283&lt;100%)</formula>
    </cfRule>
  </conditionalFormatting>
  <conditionalFormatting sqref="D285:E285 E284 G284:G285">
    <cfRule type="expression" dxfId="398" priority="503">
      <formula>AND($M284&gt;0%, $M284&lt;100%)</formula>
    </cfRule>
  </conditionalFormatting>
  <conditionalFormatting sqref="L285">
    <cfRule type="expression" dxfId="397" priority="502">
      <formula>AND($M285&gt;0%, $M285&lt;100%)</formula>
    </cfRule>
  </conditionalFormatting>
  <conditionalFormatting sqref="D283">
    <cfRule type="expression" dxfId="396" priority="501">
      <formula>AND($M283&gt;0%, $M283&lt;100%)</formula>
    </cfRule>
  </conditionalFormatting>
  <conditionalFormatting sqref="N285">
    <cfRule type="expression" dxfId="395" priority="499">
      <formula>AND($M285&gt;0%, $M285&lt;100%)</formula>
    </cfRule>
  </conditionalFormatting>
  <conditionalFormatting sqref="J283:J285">
    <cfRule type="expression" dxfId="394" priority="498">
      <formula>AND($M283&gt;0%, $M283&lt;100%)</formula>
    </cfRule>
  </conditionalFormatting>
  <conditionalFormatting sqref="N286:O286">
    <cfRule type="expression" dxfId="393" priority="497">
      <formula>AND($M286&gt;0%, $M286&lt;100%)</formula>
    </cfRule>
  </conditionalFormatting>
  <conditionalFormatting sqref="J286">
    <cfRule type="expression" dxfId="392" priority="496">
      <formula>AND($M286&gt;0%, $M286&lt;100%)</formula>
    </cfRule>
  </conditionalFormatting>
  <conditionalFormatting sqref="M286">
    <cfRule type="expression" dxfId="391" priority="494">
      <formula>AND($M286&gt;0%, $M286&lt;100%)</formula>
    </cfRule>
  </conditionalFormatting>
  <conditionalFormatting sqref="AM350">
    <cfRule type="expression" dxfId="390" priority="470">
      <formula>AND($M351&gt;0%, $M351&lt;100%)</formula>
    </cfRule>
  </conditionalFormatting>
  <conditionalFormatting sqref="I29">
    <cfRule type="expression" dxfId="389" priority="465">
      <formula>AND($M29&gt;0%, $M29&lt;100%)</formula>
    </cfRule>
  </conditionalFormatting>
  <conditionalFormatting sqref="I28">
    <cfRule type="expression" dxfId="388" priority="464">
      <formula>AND($M28&gt;0%, $M28&lt;100%)</formula>
    </cfRule>
  </conditionalFormatting>
  <conditionalFormatting sqref="L29:O29">
    <cfRule type="expression" dxfId="387" priority="462">
      <formula>AND($M29&gt;0%, $M29&lt;100%)</formula>
    </cfRule>
  </conditionalFormatting>
  <conditionalFormatting sqref="L28:O28">
    <cfRule type="expression" dxfId="386" priority="461">
      <formula>AND($M28&gt;0%, $M28&lt;100%)</formula>
    </cfRule>
  </conditionalFormatting>
  <conditionalFormatting sqref="AM29">
    <cfRule type="expression" dxfId="385" priority="459">
      <formula>AND($M30&gt;0%, $M30&lt;100%)</formula>
    </cfRule>
  </conditionalFormatting>
  <conditionalFormatting sqref="AM24:AM25 I103 I109 I112 B223 AR223:BC223">
    <cfRule type="expression" dxfId="384" priority="1200">
      <formula>AND($M26&gt;0%, $M26&lt;100%)</formula>
    </cfRule>
  </conditionalFormatting>
  <conditionalFormatting sqref="AM25 I114">
    <cfRule type="expression" dxfId="383" priority="1216">
      <formula>AND($M29&gt;0%, $M29&lt;100%)</formula>
    </cfRule>
  </conditionalFormatting>
  <conditionalFormatting sqref="AM28">
    <cfRule type="expression" dxfId="382" priority="1217">
      <formula>AND($M25&gt;0%, $M25&lt;100%)</formula>
    </cfRule>
  </conditionalFormatting>
  <conditionalFormatting sqref="I104 I113">
    <cfRule type="expression" dxfId="381" priority="1219">
      <formula>AND($M107&gt;0%, $M107&lt;100%)</formula>
    </cfRule>
  </conditionalFormatting>
  <conditionalFormatting sqref="D30">
    <cfRule type="expression" dxfId="380" priority="458">
      <formula>AND($M30&gt;0%, $M30&lt;100%)</formula>
    </cfRule>
  </conditionalFormatting>
  <conditionalFormatting sqref="H31">
    <cfRule type="expression" dxfId="379" priority="457">
      <formula>AND($M31&gt;0%, $M31&lt;100%)</formula>
    </cfRule>
  </conditionalFormatting>
  <conditionalFormatting sqref="C37">
    <cfRule type="expression" dxfId="378" priority="456">
      <formula>AND($M37&gt;0%, $M37&lt;100%)</formula>
    </cfRule>
  </conditionalFormatting>
  <conditionalFormatting sqref="D37">
    <cfRule type="expression" dxfId="377" priority="455">
      <formula>AND($M37&gt;0%, $M37&lt;100%)</formula>
    </cfRule>
  </conditionalFormatting>
  <conditionalFormatting sqref="D39">
    <cfRule type="expression" dxfId="376" priority="454">
      <formula>AND($M39&gt;0%, $M39&lt;100%)</formula>
    </cfRule>
  </conditionalFormatting>
  <conditionalFormatting sqref="C51:H52">
    <cfRule type="expression" dxfId="375" priority="453">
      <formula>AND($M51&gt;0%, $M51&lt;100%)</formula>
    </cfRule>
  </conditionalFormatting>
  <conditionalFormatting sqref="I52">
    <cfRule type="expression" dxfId="374" priority="452">
      <formula>AND($M52&gt;0%, $M52&lt;100%)</formula>
    </cfRule>
  </conditionalFormatting>
  <conditionalFormatting sqref="I51">
    <cfRule type="expression" dxfId="373" priority="451">
      <formula>AND($M51&gt;0%, $M51&lt;100%)</formula>
    </cfRule>
  </conditionalFormatting>
  <conditionalFormatting sqref="L52:M52">
    <cfRule type="expression" dxfId="372" priority="450">
      <formula>AND($M52&gt;0%, $M52&lt;100%)</formula>
    </cfRule>
  </conditionalFormatting>
  <conditionalFormatting sqref="L51:M51">
    <cfRule type="expression" dxfId="371" priority="449">
      <formula>AND($M51&gt;0%, $M51&lt;100%)</formula>
    </cfRule>
  </conditionalFormatting>
  <conditionalFormatting sqref="AM51">
    <cfRule type="expression" dxfId="370" priority="448">
      <formula>AND($M52&gt;0%, $M52&lt;100%)</formula>
    </cfRule>
  </conditionalFormatting>
  <conditionalFormatting sqref="AM52">
    <cfRule type="expression" dxfId="369" priority="447">
      <formula>AND($M53&gt;0%, $M53&lt;100%)</formula>
    </cfRule>
  </conditionalFormatting>
  <conditionalFormatting sqref="I53">
    <cfRule type="expression" dxfId="368" priority="443">
      <formula>AND($M53&gt;0%, $M53&lt;100%)</formula>
    </cfRule>
  </conditionalFormatting>
  <conditionalFormatting sqref="C54:J55 L54:O55">
    <cfRule type="expression" dxfId="367" priority="445">
      <formula>AND($M54&gt;0%, $M54&lt;100%)</formula>
    </cfRule>
  </conditionalFormatting>
  <conditionalFormatting sqref="AM54:AM55">
    <cfRule type="expression" dxfId="366" priority="444">
      <formula>AND($M55&gt;0%, $M55&lt;100%)</formula>
    </cfRule>
  </conditionalFormatting>
  <conditionalFormatting sqref="K25:K28">
    <cfRule type="expression" dxfId="365" priority="442">
      <formula>AND($M25&gt;0%, $M25&lt;100%)</formula>
    </cfRule>
  </conditionalFormatting>
  <conditionalFormatting sqref="K51:K55">
    <cfRule type="expression" dxfId="364" priority="441">
      <formula>AND($M51&gt;0%, $M51&lt;100%)</formula>
    </cfRule>
  </conditionalFormatting>
  <conditionalFormatting sqref="K57:K80">
    <cfRule type="expression" dxfId="363" priority="440">
      <formula>AND($M57&gt;0%, $M57&lt;100%)</formula>
    </cfRule>
  </conditionalFormatting>
  <conditionalFormatting sqref="K82:K106">
    <cfRule type="expression" dxfId="362" priority="439">
      <formula>AND($M82&gt;0%, $M82&lt;100%)</formula>
    </cfRule>
  </conditionalFormatting>
  <conditionalFormatting sqref="K108:K128">
    <cfRule type="expression" dxfId="361" priority="438">
      <formula>AND($M108&gt;0%, $M108&lt;100%)</formula>
    </cfRule>
  </conditionalFormatting>
  <conditionalFormatting sqref="F146 B224:B225 AR224:BC225 I293:I294 I314">
    <cfRule type="expression" dxfId="360" priority="1223">
      <formula>AND($M145&gt;0%, $M145&lt;100%)</formula>
    </cfRule>
  </conditionalFormatting>
  <conditionalFormatting sqref="L183:O183 C183:H183">
    <cfRule type="expression" dxfId="359" priority="437">
      <formula>AND($M183&gt;0%, $M183&lt;100%)</formula>
    </cfRule>
  </conditionalFormatting>
  <conditionalFormatting sqref="J183:K183">
    <cfRule type="expression" dxfId="358" priority="436">
      <formula>AND($M183&gt;0%, $M183&lt;100%)</formula>
    </cfRule>
  </conditionalFormatting>
  <conditionalFormatting sqref="I183">
    <cfRule type="expression" dxfId="357" priority="435">
      <formula>AND($M183&gt;0%, $M183&lt;100%)</formula>
    </cfRule>
  </conditionalFormatting>
  <conditionalFormatting sqref="D184:H184 L184:O184 J184">
    <cfRule type="expression" dxfId="356" priority="434">
      <formula>AND($M184&gt;0%, $M184&lt;100%)</formula>
    </cfRule>
  </conditionalFormatting>
  <conditionalFormatting sqref="C184">
    <cfRule type="expression" dxfId="355" priority="433">
      <formula>AND($M184&gt;0%, $M184&lt;100%)</formula>
    </cfRule>
  </conditionalFormatting>
  <conditionalFormatting sqref="K184">
    <cfRule type="expression" dxfId="354" priority="432">
      <formula>AND($M184&gt;0%, $M184&lt;100%)</formula>
    </cfRule>
  </conditionalFormatting>
  <conditionalFormatting sqref="C185:C186">
    <cfRule type="expression" dxfId="353" priority="427">
      <formula>AND($M185&gt;0%, $M185&lt;100%)</formula>
    </cfRule>
  </conditionalFormatting>
  <conditionalFormatting sqref="C187">
    <cfRule type="expression" dxfId="352" priority="426">
      <formula>AND($M187&gt;0%, $M187&lt;100%)</formula>
    </cfRule>
  </conditionalFormatting>
  <conditionalFormatting sqref="J185:J187">
    <cfRule type="expression" dxfId="351" priority="425">
      <formula>AND($M185&gt;0%, $M185&lt;100%)</formula>
    </cfRule>
  </conditionalFormatting>
  <conditionalFormatting sqref="K185:K187">
    <cfRule type="expression" dxfId="350" priority="424">
      <formula>AND($M185&gt;0%, $M185&lt;100%)</formula>
    </cfRule>
  </conditionalFormatting>
  <conditionalFormatting sqref="F185:H185">
    <cfRule type="expression" dxfId="349" priority="423">
      <formula>AND($M185&gt;0%, $M185&lt;100%)</formula>
    </cfRule>
  </conditionalFormatting>
  <conditionalFormatting sqref="M185">
    <cfRule type="expression" dxfId="348" priority="422">
      <formula>AND($M185&gt;0%, $M185&lt;100%)</formula>
    </cfRule>
  </conditionalFormatting>
  <conditionalFormatting sqref="F186">
    <cfRule type="expression" dxfId="347" priority="421">
      <formula>AND($M186&gt;0%, $M186&lt;100%)</formula>
    </cfRule>
  </conditionalFormatting>
  <conditionalFormatting sqref="G186">
    <cfRule type="expression" dxfId="346" priority="420">
      <formula>AND($M186&gt;0%, $M186&lt;100%)</formula>
    </cfRule>
  </conditionalFormatting>
  <conditionalFormatting sqref="M186">
    <cfRule type="expression" dxfId="345" priority="419">
      <formula>AND($M186&gt;0%, $M186&lt;100%)</formula>
    </cfRule>
  </conditionalFormatting>
  <conditionalFormatting sqref="I185:I186">
    <cfRule type="expression" dxfId="344" priority="418">
      <formula>AND($M185&gt;0%, $M185&lt;100%)</formula>
    </cfRule>
  </conditionalFormatting>
  <conditionalFormatting sqref="D187:E187">
    <cfRule type="expression" dxfId="343" priority="417">
      <formula>AND($M187&gt;0%, $M187&lt;100%)</formula>
    </cfRule>
  </conditionalFormatting>
  <conditionalFormatting sqref="F187">
    <cfRule type="expression" dxfId="342" priority="416">
      <formula>AND($M187&gt;0%, $M187&lt;100%)</formula>
    </cfRule>
  </conditionalFormatting>
  <conditionalFormatting sqref="M187">
    <cfRule type="expression" dxfId="341" priority="415">
      <formula>AND($M187&gt;0%, $M187&lt;100%)</formula>
    </cfRule>
  </conditionalFormatting>
  <conditionalFormatting sqref="I187">
    <cfRule type="expression" dxfId="340" priority="414">
      <formula>AND($M187&gt;0%, $M187&lt;100%)</formula>
    </cfRule>
  </conditionalFormatting>
  <conditionalFormatting sqref="C191">
    <cfRule type="expression" dxfId="339" priority="410">
      <formula>AND($M191&gt;0%, $M191&lt;100%)</formula>
    </cfRule>
  </conditionalFormatting>
  <conditionalFormatting sqref="C190">
    <cfRule type="expression" dxfId="338" priority="407">
      <formula>AND($M190&gt;0%, $M190&lt;100%)</formula>
    </cfRule>
  </conditionalFormatting>
  <conditionalFormatting sqref="D190">
    <cfRule type="expression" dxfId="337" priority="406">
      <formula>AND($M190&gt;0%, $M190&lt;100%)</formula>
    </cfRule>
  </conditionalFormatting>
  <conditionalFormatting sqref="I193:I194">
    <cfRule type="expression" dxfId="336" priority="401">
      <formula>AND($M193&gt;0%, $M193&lt;100%)</formula>
    </cfRule>
  </conditionalFormatting>
  <conditionalFormatting sqref="C195">
    <cfRule type="expression" dxfId="335" priority="400">
      <formula>AND($M195&gt;0%, $M195&lt;100%)</formula>
    </cfRule>
  </conditionalFormatting>
  <conditionalFormatting sqref="F195">
    <cfRule type="expression" dxfId="334" priority="399">
      <formula>AND($M195&gt;0%, $M195&lt;100%)</formula>
    </cfRule>
  </conditionalFormatting>
  <conditionalFormatting sqref="G196">
    <cfRule type="expression" dxfId="333" priority="398">
      <formula>AND($M196&gt;0%, $M196&lt;100%)</formula>
    </cfRule>
  </conditionalFormatting>
  <conditionalFormatting sqref="F196">
    <cfRule type="expression" dxfId="332" priority="397">
      <formula>AND($M196&gt;0%, $M196&lt;100%)</formula>
    </cfRule>
  </conditionalFormatting>
  <conditionalFormatting sqref="D196">
    <cfRule type="expression" dxfId="331" priority="396">
      <formula>AND($M196&gt;0%, $M196&lt;100%)</formula>
    </cfRule>
  </conditionalFormatting>
  <conditionalFormatting sqref="C196">
    <cfRule type="expression" dxfId="330" priority="395">
      <formula>AND($M196&gt;0%, $M196&lt;100%)</formula>
    </cfRule>
  </conditionalFormatting>
  <conditionalFormatting sqref="G197">
    <cfRule type="expression" dxfId="329" priority="394">
      <formula>AND($M197&gt;0%, $M197&lt;100%)</formula>
    </cfRule>
  </conditionalFormatting>
  <conditionalFormatting sqref="F197">
    <cfRule type="expression" dxfId="328" priority="393">
      <formula>AND($M197&gt;0%, $M197&lt;100%)</formula>
    </cfRule>
  </conditionalFormatting>
  <conditionalFormatting sqref="I195:I197">
    <cfRule type="expression" dxfId="327" priority="392">
      <formula>AND($M195&gt;0%, $M195&lt;100%)</formula>
    </cfRule>
  </conditionalFormatting>
  <conditionalFormatting sqref="C198:I199">
    <cfRule type="expression" dxfId="326" priority="391">
      <formula>AND($M198&gt;0%, $M198&lt;100%)</formula>
    </cfRule>
  </conditionalFormatting>
  <conditionalFormatting sqref="H200:J201 L200:O201 H202:H211">
    <cfRule type="expression" dxfId="325" priority="390">
      <formula>AND($M200&gt;0%, $M200&lt;100%)</formula>
    </cfRule>
  </conditionalFormatting>
  <conditionalFormatting sqref="C200:F201 F202:F206">
    <cfRule type="expression" dxfId="324" priority="389">
      <formula>AND($M200&gt;0%, $M200&lt;100%)</formula>
    </cfRule>
  </conditionalFormatting>
  <conditionalFormatting sqref="G200:G211">
    <cfRule type="expression" dxfId="323" priority="388">
      <formula>AND($M200&gt;0%, $M200&lt;100%)</formula>
    </cfRule>
  </conditionalFormatting>
  <conditionalFormatting sqref="D215">
    <cfRule type="expression" dxfId="322" priority="349">
      <formula>AND($M215&gt;0%, $M215&lt;100%)</formula>
    </cfRule>
  </conditionalFormatting>
  <conditionalFormatting sqref="C215">
    <cfRule type="expression" dxfId="321" priority="348">
      <formula>AND($M215&gt;0%, $M215&lt;100%)</formula>
    </cfRule>
  </conditionalFormatting>
  <conditionalFormatting sqref="C202">
    <cfRule type="expression" dxfId="320" priority="385">
      <formula>AND($M202&gt;0%, $M202&lt;100%)</formula>
    </cfRule>
  </conditionalFormatting>
  <conditionalFormatting sqref="K207:K211">
    <cfRule type="expression" dxfId="319" priority="364">
      <formula>AND($M207&gt;0%, $M207&lt;100%)</formula>
    </cfRule>
  </conditionalFormatting>
  <conditionalFormatting sqref="C206">
    <cfRule type="expression" dxfId="318" priority="383">
      <formula>AND($M206&gt;0%, $M206&lt;100%)</formula>
    </cfRule>
  </conditionalFormatting>
  <conditionalFormatting sqref="C203">
    <cfRule type="expression" dxfId="317" priority="382">
      <formula>AND($M203&gt;0%, $M203&lt;100%)</formula>
    </cfRule>
  </conditionalFormatting>
  <conditionalFormatting sqref="C204">
    <cfRule type="expression" dxfId="316" priority="381">
      <formula>AND($M204&gt;0%, $M204&lt;100%)</formula>
    </cfRule>
  </conditionalFormatting>
  <conditionalFormatting sqref="I202:I206">
    <cfRule type="expression" dxfId="315" priority="380">
      <formula>AND($M202&gt;0%, $M202&lt;100%)</formula>
    </cfRule>
  </conditionalFormatting>
  <conditionalFormatting sqref="J213:J216">
    <cfRule type="expression" dxfId="314" priority="358">
      <formula>AND($M213&gt;0%, $M213&lt;100%)</formula>
    </cfRule>
  </conditionalFormatting>
  <conditionalFormatting sqref="K213:K216">
    <cfRule type="expression" dxfId="313" priority="357">
      <formula>AND($M213&gt;0%, $M213&lt;100%)</formula>
    </cfRule>
  </conditionalFormatting>
  <conditionalFormatting sqref="G212">
    <cfRule type="expression" dxfId="312" priority="356">
      <formula>AND($M212&gt;0%, $M212&lt;100%)</formula>
    </cfRule>
  </conditionalFormatting>
  <conditionalFormatting sqref="F207">
    <cfRule type="expression" dxfId="311" priority="375">
      <formula>AND($M207&gt;0%, $M207&lt;100%)</formula>
    </cfRule>
  </conditionalFormatting>
  <conditionalFormatting sqref="F209">
    <cfRule type="expression" dxfId="310" priority="374">
      <formula>AND($M209&gt;0%, $M209&lt;100%)</formula>
    </cfRule>
  </conditionalFormatting>
  <conditionalFormatting sqref="F210">
    <cfRule type="expression" dxfId="309" priority="373">
      <formula>AND($M210&gt;0%, $M210&lt;100%)</formula>
    </cfRule>
  </conditionalFormatting>
  <conditionalFormatting sqref="F211">
    <cfRule type="expression" dxfId="308" priority="372">
      <formula>AND($M211&gt;0%, $M211&lt;100%)</formula>
    </cfRule>
  </conditionalFormatting>
  <conditionalFormatting sqref="C207">
    <cfRule type="expression" dxfId="307" priority="371">
      <formula>AND($M207&gt;0%, $M207&lt;100%)</formula>
    </cfRule>
  </conditionalFormatting>
  <conditionalFormatting sqref="C208">
    <cfRule type="expression" dxfId="306" priority="370">
      <formula>AND($M208&gt;0%, $M208&lt;100%)</formula>
    </cfRule>
  </conditionalFormatting>
  <conditionalFormatting sqref="C209">
    <cfRule type="expression" dxfId="305" priority="369">
      <formula>AND($M209&gt;0%, $M209&lt;100%)</formula>
    </cfRule>
  </conditionalFormatting>
  <conditionalFormatting sqref="C210">
    <cfRule type="expression" dxfId="304" priority="368">
      <formula>AND($M210&gt;0%, $M210&lt;100%)</formula>
    </cfRule>
  </conditionalFormatting>
  <conditionalFormatting sqref="D211">
    <cfRule type="expression" dxfId="303" priority="367">
      <formula>AND($M211&gt;0%, $M211&lt;100%)</formula>
    </cfRule>
  </conditionalFormatting>
  <conditionalFormatting sqref="C211">
    <cfRule type="expression" dxfId="302" priority="366">
      <formula>AND($M211&gt;0%, $M211&lt;100%)</formula>
    </cfRule>
  </conditionalFormatting>
  <conditionalFormatting sqref="J208:J211">
    <cfRule type="expression" dxfId="301" priority="365">
      <formula>AND($M208&gt;0%, $M208&lt;100%)</formula>
    </cfRule>
  </conditionalFormatting>
  <conditionalFormatting sqref="I207:I211">
    <cfRule type="expression" dxfId="300" priority="363">
      <formula>AND($M207&gt;0%, $M207&lt;100%)</formula>
    </cfRule>
  </conditionalFormatting>
  <conditionalFormatting sqref="D205">
    <cfRule type="expression" dxfId="299" priority="362">
      <formula>AND($M205&gt;0%, $M205&lt;100%)</formula>
    </cfRule>
  </conditionalFormatting>
  <conditionalFormatting sqref="C205">
    <cfRule type="expression" dxfId="298" priority="361">
      <formula>AND($M205&gt;0%, $M205&lt;100%)</formula>
    </cfRule>
  </conditionalFormatting>
  <conditionalFormatting sqref="K212">
    <cfRule type="expression" dxfId="297" priority="359">
      <formula>AND($M212&gt;0%, $M212&lt;100%)</formula>
    </cfRule>
  </conditionalFormatting>
  <conditionalFormatting sqref="F212">
    <cfRule type="expression" dxfId="296" priority="355">
      <formula>AND($M212&gt;0%, $M212&lt;100%)</formula>
    </cfRule>
  </conditionalFormatting>
  <conditionalFormatting sqref="C212">
    <cfRule type="expression" dxfId="295" priority="354">
      <formula>AND($M212&gt;0%, $M212&lt;100%)</formula>
    </cfRule>
  </conditionalFormatting>
  <conditionalFormatting sqref="C213">
    <cfRule type="expression" dxfId="294" priority="353">
      <formula>AND($M213&gt;0%, $M213&lt;100%)</formula>
    </cfRule>
  </conditionalFormatting>
  <conditionalFormatting sqref="D213">
    <cfRule type="expression" dxfId="293" priority="352">
      <formula>AND($M213&gt;0%, $M213&lt;100%)</formula>
    </cfRule>
  </conditionalFormatting>
  <conditionalFormatting sqref="D214">
    <cfRule type="expression" dxfId="292" priority="351">
      <formula>AND($M214&gt;0%, $M214&lt;100%)</formula>
    </cfRule>
  </conditionalFormatting>
  <conditionalFormatting sqref="C214">
    <cfRule type="expression" dxfId="291" priority="350">
      <formula>AND($M214&gt;0%, $M214&lt;100%)</formula>
    </cfRule>
  </conditionalFormatting>
  <conditionalFormatting sqref="K224">
    <cfRule type="expression" dxfId="290" priority="325">
      <formula>AND($M224&gt;0%, $M224&lt;100%)</formula>
    </cfRule>
  </conditionalFormatting>
  <conditionalFormatting sqref="D216">
    <cfRule type="expression" dxfId="289" priority="345">
      <formula>AND($M216&gt;0%, $M216&lt;100%)</formula>
    </cfRule>
  </conditionalFormatting>
  <conditionalFormatting sqref="C216">
    <cfRule type="expression" dxfId="288" priority="344">
      <formula>AND($M216&gt;0%, $M216&lt;100%)</formula>
    </cfRule>
  </conditionalFormatting>
  <conditionalFormatting sqref="I212:I216">
    <cfRule type="expression" dxfId="287" priority="343">
      <formula>AND($M212&gt;0%, $M212&lt;100%)</formula>
    </cfRule>
  </conditionalFormatting>
  <conditionalFormatting sqref="D217">
    <cfRule type="expression" dxfId="286" priority="342">
      <formula>AND($M217&gt;0%, $M217&lt;100%)</formula>
    </cfRule>
  </conditionalFormatting>
  <conditionalFormatting sqref="C217">
    <cfRule type="expression" dxfId="285" priority="341">
      <formula>AND($M217&gt;0%, $M217&lt;100%)</formula>
    </cfRule>
  </conditionalFormatting>
  <conditionalFormatting sqref="C218">
    <cfRule type="expression" dxfId="284" priority="340">
      <formula>AND($M218&gt;0%, $M218&lt;100%)</formula>
    </cfRule>
  </conditionalFormatting>
  <conditionalFormatting sqref="C219">
    <cfRule type="expression" dxfId="283" priority="339">
      <formula>AND($M219&gt;0%, $M219&lt;100%)</formula>
    </cfRule>
  </conditionalFormatting>
  <conditionalFormatting sqref="D220">
    <cfRule type="expression" dxfId="282" priority="338">
      <formula>AND($M220&gt;0%, $M220&lt;100%)</formula>
    </cfRule>
  </conditionalFormatting>
  <conditionalFormatting sqref="C220">
    <cfRule type="expression" dxfId="281" priority="337">
      <formula>AND($M220&gt;0%, $M220&lt;100%)</formula>
    </cfRule>
  </conditionalFormatting>
  <conditionalFormatting sqref="D221">
    <cfRule type="expression" dxfId="280" priority="336">
      <formula>AND($M221&gt;0%, $M221&lt;100%)</formula>
    </cfRule>
  </conditionalFormatting>
  <conditionalFormatting sqref="C221">
    <cfRule type="expression" dxfId="279" priority="335">
      <formula>AND($M221&gt;0%, $M221&lt;100%)</formula>
    </cfRule>
  </conditionalFormatting>
  <conditionalFormatting sqref="K217">
    <cfRule type="expression" dxfId="278" priority="334">
      <formula>AND($M217&gt;0%, $M217&lt;100%)</formula>
    </cfRule>
  </conditionalFormatting>
  <conditionalFormatting sqref="C222:I222">
    <cfRule type="expression" dxfId="277" priority="330">
      <formula>AND($M222&gt;0%, $M222&lt;100%)</formula>
    </cfRule>
  </conditionalFormatting>
  <conditionalFormatting sqref="K218:K221">
    <cfRule type="expression" dxfId="276" priority="332">
      <formula>AND($M218&gt;0%, $M218&lt;100%)</formula>
    </cfRule>
  </conditionalFormatting>
  <conditionalFormatting sqref="I217:I221">
    <cfRule type="expression" dxfId="275" priority="331">
      <formula>AND($M217&gt;0%, $M217&lt;100%)</formula>
    </cfRule>
  </conditionalFormatting>
  <conditionalFormatting sqref="H223:I224">
    <cfRule type="expression" dxfId="274" priority="329">
      <formula>AND($M223&gt;0%, $M223&lt;100%)</formula>
    </cfRule>
  </conditionalFormatting>
  <conditionalFormatting sqref="C223:F224">
    <cfRule type="expression" dxfId="273" priority="328">
      <formula>AND($M223&gt;0%, $M223&lt;100%)</formula>
    </cfRule>
  </conditionalFormatting>
  <conditionalFormatting sqref="G223:G224">
    <cfRule type="expression" dxfId="272" priority="327">
      <formula>AND($M223&gt;0%, $M223&lt;100%)</formula>
    </cfRule>
  </conditionalFormatting>
  <conditionalFormatting sqref="J224">
    <cfRule type="expression" dxfId="271" priority="326">
      <formula>AND($M224&gt;0%, $M224&lt;100%)</formula>
    </cfRule>
  </conditionalFormatting>
  <conditionalFormatting sqref="J226:K229">
    <cfRule type="expression" dxfId="270" priority="320">
      <formula>AND($M226&gt;0%, $M226&lt;100%)</formula>
    </cfRule>
  </conditionalFormatting>
  <conditionalFormatting sqref="H225">
    <cfRule type="expression" dxfId="269" priority="319">
      <formula>AND($M225&gt;0%, $M225&lt;100%)</formula>
    </cfRule>
  </conditionalFormatting>
  <conditionalFormatting sqref="G225">
    <cfRule type="expression" dxfId="268" priority="318">
      <formula>AND($M225&gt;0%, $M225&lt;100%)</formula>
    </cfRule>
  </conditionalFormatting>
  <conditionalFormatting sqref="C225">
    <cfRule type="expression" dxfId="267" priority="317">
      <formula>AND($M225&gt;0%, $M225&lt;100%)</formula>
    </cfRule>
  </conditionalFormatting>
  <conditionalFormatting sqref="D225">
    <cfRule type="expression" dxfId="266" priority="316">
      <formula>AND($M225&gt;0%, $M225&lt;100%)</formula>
    </cfRule>
  </conditionalFormatting>
  <conditionalFormatting sqref="H226">
    <cfRule type="expression" dxfId="265" priority="315">
      <formula>AND($M226&gt;0%, $M226&lt;100%)</formula>
    </cfRule>
  </conditionalFormatting>
  <conditionalFormatting sqref="G226">
    <cfRule type="expression" dxfId="264" priority="314">
      <formula>AND($M226&gt;0%, $M226&lt;100%)</formula>
    </cfRule>
  </conditionalFormatting>
  <conditionalFormatting sqref="C226">
    <cfRule type="expression" dxfId="263" priority="313">
      <formula>AND($M226&gt;0%, $M226&lt;100%)</formula>
    </cfRule>
  </conditionalFormatting>
  <conditionalFormatting sqref="F227">
    <cfRule type="expression" dxfId="262" priority="312">
      <formula>AND($M227&gt;0%, $M227&lt;100%)</formula>
    </cfRule>
  </conditionalFormatting>
  <conditionalFormatting sqref="H227">
    <cfRule type="expression" dxfId="261" priority="311">
      <formula>AND($M227&gt;0%, $M227&lt;100%)</formula>
    </cfRule>
  </conditionalFormatting>
  <conditionalFormatting sqref="G227">
    <cfRule type="expression" dxfId="260" priority="310">
      <formula>AND($M227&gt;0%, $M227&lt;100%)</formula>
    </cfRule>
  </conditionalFormatting>
  <conditionalFormatting sqref="E227">
    <cfRule type="expression" dxfId="259" priority="309">
      <formula>AND($M227&gt;0%, $M227&lt;100%)</formula>
    </cfRule>
  </conditionalFormatting>
  <conditionalFormatting sqref="C227">
    <cfRule type="expression" dxfId="258" priority="308">
      <formula>AND($M227&gt;0%, $M227&lt;100%)</formula>
    </cfRule>
  </conditionalFormatting>
  <conditionalFormatting sqref="D227">
    <cfRule type="expression" dxfId="257" priority="307">
      <formula>AND($M227&gt;0%, $M227&lt;100%)</formula>
    </cfRule>
  </conditionalFormatting>
  <conditionalFormatting sqref="D228">
    <cfRule type="expression" dxfId="256" priority="306">
      <formula>AND($M228&gt;0%, $M228&lt;100%)</formula>
    </cfRule>
  </conditionalFormatting>
  <conditionalFormatting sqref="C228">
    <cfRule type="expression" dxfId="255" priority="305">
      <formula>AND($M228&gt;0%, $M228&lt;100%)</formula>
    </cfRule>
  </conditionalFormatting>
  <conditionalFormatting sqref="H228">
    <cfRule type="expression" dxfId="254" priority="304">
      <formula>AND($M228&gt;0%, $M228&lt;100%)</formula>
    </cfRule>
  </conditionalFormatting>
  <conditionalFormatting sqref="G228">
    <cfRule type="expression" dxfId="253" priority="303">
      <formula>AND($M228&gt;0%, $M228&lt;100%)</formula>
    </cfRule>
  </conditionalFormatting>
  <conditionalFormatting sqref="C229:D229">
    <cfRule type="expression" dxfId="252" priority="302">
      <formula>AND($M229&gt;0%, $M229&lt;100%)</formula>
    </cfRule>
  </conditionalFormatting>
  <conditionalFormatting sqref="H229">
    <cfRule type="expression" dxfId="251" priority="301">
      <formula>AND($M229&gt;0%, $M229&lt;100%)</formula>
    </cfRule>
  </conditionalFormatting>
  <conditionalFormatting sqref="G229">
    <cfRule type="expression" dxfId="250" priority="300">
      <formula>AND($M229&gt;0%, $M229&lt;100%)</formula>
    </cfRule>
  </conditionalFormatting>
  <conditionalFormatting sqref="I225:I229">
    <cfRule type="expression" dxfId="249" priority="299">
      <formula>AND($M225&gt;0%, $M225&lt;100%)</formula>
    </cfRule>
  </conditionalFormatting>
  <conditionalFormatting sqref="K230">
    <cfRule type="expression" dxfId="248" priority="298">
      <formula>AND($M230&gt;0%, $M230&lt;100%)</formula>
    </cfRule>
  </conditionalFormatting>
  <conditionalFormatting sqref="J231:J234">
    <cfRule type="expression" dxfId="247" priority="297">
      <formula>AND($M231&gt;0%, $M231&lt;100%)</formula>
    </cfRule>
  </conditionalFormatting>
  <conditionalFormatting sqref="K231:K239">
    <cfRule type="expression" dxfId="246" priority="296">
      <formula>AND($M231&gt;0%, $M231&lt;100%)</formula>
    </cfRule>
  </conditionalFormatting>
  <conditionalFormatting sqref="D230">
    <cfRule type="expression" dxfId="245" priority="295">
      <formula>AND($M230&gt;0%, $M230&lt;100%)</formula>
    </cfRule>
  </conditionalFormatting>
  <conditionalFormatting sqref="C230">
    <cfRule type="expression" dxfId="244" priority="294">
      <formula>AND($M230&gt;0%, $M230&lt;100%)</formula>
    </cfRule>
  </conditionalFormatting>
  <conditionalFormatting sqref="M231">
    <cfRule type="expression" dxfId="243" priority="293">
      <formula>AND($M231&gt;0%, $M231&lt;100%)</formula>
    </cfRule>
  </conditionalFormatting>
  <conditionalFormatting sqref="L231">
    <cfRule type="expression" dxfId="242" priority="292">
      <formula>AND($M231&gt;0%, $M231&lt;100%)</formula>
    </cfRule>
  </conditionalFormatting>
  <conditionalFormatting sqref="C231">
    <cfRule type="expression" dxfId="241" priority="291">
      <formula>AND($M231&gt;0%, $M231&lt;100%)</formula>
    </cfRule>
  </conditionalFormatting>
  <conditionalFormatting sqref="D231">
    <cfRule type="expression" dxfId="240" priority="290">
      <formula>AND($M231&gt;0%, $M231&lt;100%)</formula>
    </cfRule>
  </conditionalFormatting>
  <conditionalFormatting sqref="D232">
    <cfRule type="expression" dxfId="239" priority="289">
      <formula>AND($M232&gt;0%, $M232&lt;100%)</formula>
    </cfRule>
  </conditionalFormatting>
  <conditionalFormatting sqref="C232">
    <cfRule type="expression" dxfId="238" priority="288">
      <formula>AND($M232&gt;0%, $M232&lt;100%)</formula>
    </cfRule>
  </conditionalFormatting>
  <conditionalFormatting sqref="L232">
    <cfRule type="expression" dxfId="237" priority="287">
      <formula>AND($M232&gt;0%, $M232&lt;100%)</formula>
    </cfRule>
  </conditionalFormatting>
  <conditionalFormatting sqref="M232">
    <cfRule type="expression" dxfId="236" priority="286">
      <formula>AND($M232&gt;0%, $M232&lt;100%)</formula>
    </cfRule>
  </conditionalFormatting>
  <conditionalFormatting sqref="C233:D233">
    <cfRule type="expression" dxfId="235" priority="285">
      <formula>AND($M233&gt;0%, $M233&lt;100%)</formula>
    </cfRule>
  </conditionalFormatting>
  <conditionalFormatting sqref="M233">
    <cfRule type="expression" dxfId="234" priority="284">
      <formula>AND($M233&gt;0%, $M233&lt;100%)</formula>
    </cfRule>
  </conditionalFormatting>
  <conditionalFormatting sqref="C234">
    <cfRule type="expression" dxfId="233" priority="283">
      <formula>AND($M234&gt;0%, $M234&lt;100%)</formula>
    </cfRule>
  </conditionalFormatting>
  <conditionalFormatting sqref="D234">
    <cfRule type="expression" dxfId="232" priority="282">
      <formula>AND($M234&gt;0%, $M234&lt;100%)</formula>
    </cfRule>
  </conditionalFormatting>
  <conditionalFormatting sqref="H234">
    <cfRule type="expression" dxfId="231" priority="281">
      <formula>AND($M234&gt;0%, $M234&lt;100%)</formula>
    </cfRule>
  </conditionalFormatting>
  <conditionalFormatting sqref="G234">
    <cfRule type="expression" dxfId="230" priority="280">
      <formula>AND($M234&gt;0%, $M234&lt;100%)</formula>
    </cfRule>
  </conditionalFormatting>
  <conditionalFormatting sqref="I230:I234">
    <cfRule type="expression" dxfId="229" priority="279">
      <formula>AND($M230&gt;0%, $M230&lt;100%)</formula>
    </cfRule>
  </conditionalFormatting>
  <conditionalFormatting sqref="J236:J239">
    <cfRule type="expression" dxfId="228" priority="278">
      <formula>AND($M236&gt;0%, $M236&lt;100%)</formula>
    </cfRule>
  </conditionalFormatting>
  <conditionalFormatting sqref="C235">
    <cfRule type="expression" dxfId="227" priority="277">
      <formula>AND($M235&gt;0%, $M235&lt;100%)</formula>
    </cfRule>
  </conditionalFormatting>
  <conditionalFormatting sqref="C236">
    <cfRule type="expression" dxfId="226" priority="276">
      <formula>AND($M236&gt;0%, $M236&lt;100%)</formula>
    </cfRule>
  </conditionalFormatting>
  <conditionalFormatting sqref="C237">
    <cfRule type="expression" dxfId="225" priority="275">
      <formula>AND($M237&gt;0%, $M237&lt;100%)</formula>
    </cfRule>
  </conditionalFormatting>
  <conditionalFormatting sqref="C238">
    <cfRule type="expression" dxfId="224" priority="274">
      <formula>AND($M238&gt;0%, $M238&lt;100%)</formula>
    </cfRule>
  </conditionalFormatting>
  <conditionalFormatting sqref="E237">
    <cfRule type="expression" dxfId="223" priority="273">
      <formula>AND($M237&gt;0%, $M237&lt;100%)</formula>
    </cfRule>
  </conditionalFormatting>
  <conditionalFormatting sqref="I235:I238">
    <cfRule type="expression" dxfId="222" priority="272">
      <formula>AND($M235&gt;0%, $M235&lt;100%)</formula>
    </cfRule>
  </conditionalFormatting>
  <conditionalFormatting sqref="K240:K243">
    <cfRule type="expression" dxfId="221" priority="271">
      <formula>AND($M240&gt;0%, $M240&lt;100%)</formula>
    </cfRule>
  </conditionalFormatting>
  <conditionalFormatting sqref="J240:J243">
    <cfRule type="expression" dxfId="220" priority="270">
      <formula>AND($M240&gt;0%, $M240&lt;100%)</formula>
    </cfRule>
  </conditionalFormatting>
  <conditionalFormatting sqref="D239">
    <cfRule type="expression" dxfId="219" priority="269">
      <formula>AND($M239&gt;0%, $M239&lt;100%)</formula>
    </cfRule>
  </conditionalFormatting>
  <conditionalFormatting sqref="C239">
    <cfRule type="expression" dxfId="218" priority="268">
      <formula>AND($M239&gt;0%, $M239&lt;100%)</formula>
    </cfRule>
  </conditionalFormatting>
  <conditionalFormatting sqref="C243">
    <cfRule type="expression" dxfId="217" priority="267">
      <formula>AND($M243&gt;0%, $M243&lt;100%)</formula>
    </cfRule>
  </conditionalFormatting>
  <conditionalFormatting sqref="C240">
    <cfRule type="expression" dxfId="216" priority="266">
      <formula>AND($M240&gt;0%, $M240&lt;100%)</formula>
    </cfRule>
  </conditionalFormatting>
  <conditionalFormatting sqref="C241:C242">
    <cfRule type="expression" dxfId="215" priority="265">
      <formula>AND($M241&gt;0%, $M241&lt;100%)</formula>
    </cfRule>
  </conditionalFormatting>
  <conditionalFormatting sqref="D242">
    <cfRule type="expression" dxfId="214" priority="264">
      <formula>AND($M242&gt;0%, $M242&lt;100%)</formula>
    </cfRule>
  </conditionalFormatting>
  <conditionalFormatting sqref="D243">
    <cfRule type="expression" dxfId="213" priority="263">
      <formula>AND($M243&gt;0%, $M243&lt;100%)</formula>
    </cfRule>
  </conditionalFormatting>
  <conditionalFormatting sqref="I239:I243">
    <cfRule type="expression" dxfId="212" priority="262">
      <formula>AND($M239&gt;0%, $M239&lt;100%)</formula>
    </cfRule>
  </conditionalFormatting>
  <conditionalFormatting sqref="K244:K245">
    <cfRule type="expression" dxfId="211" priority="252">
      <formula>AND($M244&gt;0%, $M244&lt;100%)</formula>
    </cfRule>
  </conditionalFormatting>
  <conditionalFormatting sqref="C246:I246">
    <cfRule type="expression" dxfId="210" priority="260">
      <formula>AND($M246&gt;0%, $M246&lt;100%)</formula>
    </cfRule>
  </conditionalFormatting>
  <conditionalFormatting sqref="H248:I249">
    <cfRule type="expression" dxfId="209" priority="259">
      <formula>AND($M248&gt;0%, $M248&lt;100%)</formula>
    </cfRule>
  </conditionalFormatting>
  <conditionalFormatting sqref="C248:F249">
    <cfRule type="expression" dxfId="208" priority="258">
      <formula>AND($M248&gt;0%, $M248&lt;100%)</formula>
    </cfRule>
  </conditionalFormatting>
  <conditionalFormatting sqref="G248:G249">
    <cfRule type="expression" dxfId="207" priority="257">
      <formula>AND($M248&gt;0%, $M248&lt;100%)</formula>
    </cfRule>
  </conditionalFormatting>
  <conditionalFormatting sqref="B249 AR249:BC249">
    <cfRule type="expression" dxfId="206" priority="1233">
      <formula>AND($M247&gt;0%, $M247&lt;100%)</formula>
    </cfRule>
  </conditionalFormatting>
  <conditionalFormatting sqref="C247:I247">
    <cfRule type="expression" dxfId="205" priority="250">
      <formula>AND($M247&gt;0%, $M247&lt;100%)</formula>
    </cfRule>
  </conditionalFormatting>
  <conditionalFormatting sqref="C244">
    <cfRule type="expression" dxfId="204" priority="247">
      <formula>AND($M244&gt;0%, $M244&lt;100%)</formula>
    </cfRule>
  </conditionalFormatting>
  <conditionalFormatting sqref="C245">
    <cfRule type="expression" dxfId="203" priority="246">
      <formula>AND($M245&gt;0%, $M245&lt;100%)</formula>
    </cfRule>
  </conditionalFormatting>
  <conditionalFormatting sqref="D245">
    <cfRule type="expression" dxfId="202" priority="245">
      <formula>AND($M245&gt;0%, $M245&lt;100%)</formula>
    </cfRule>
  </conditionalFormatting>
  <conditionalFormatting sqref="E245">
    <cfRule type="expression" dxfId="201" priority="244">
      <formula>AND($M245&gt;0%, $M245&lt;100%)</formula>
    </cfRule>
  </conditionalFormatting>
  <conditionalFormatting sqref="I244:I245">
    <cfRule type="expression" dxfId="200" priority="243">
      <formula>AND($M244&gt;0%, $M244&lt;100%)</formula>
    </cfRule>
  </conditionalFormatting>
  <conditionalFormatting sqref="D250:H250 J250:K258 N250:AK258 AN250:AN258">
    <cfRule type="expression" dxfId="199" priority="242">
      <formula>AND($M250&gt;0%, $M250&lt;100%)</formula>
    </cfRule>
  </conditionalFormatting>
  <conditionalFormatting sqref="C250">
    <cfRule type="expression" dxfId="198" priority="241">
      <formula>AND($M250&gt;0%, $M250&lt;100%)</formula>
    </cfRule>
  </conditionalFormatting>
  <conditionalFormatting sqref="G250">
    <cfRule type="expression" dxfId="197" priority="240">
      <formula>AND($M250&gt;0%, $M250&lt;100%)</formula>
    </cfRule>
  </conditionalFormatting>
  <conditionalFormatting sqref="H250">
    <cfRule type="expression" dxfId="196" priority="239">
      <formula>AND($M250&gt;0%, $M250&lt;100%)</formula>
    </cfRule>
  </conditionalFormatting>
  <conditionalFormatting sqref="D251:D258 F251:H262 G263:G266">
    <cfRule type="expression" dxfId="195" priority="238">
      <formula>AND($M251&gt;0%, $M251&lt;100%)</formula>
    </cfRule>
  </conditionalFormatting>
  <conditionalFormatting sqref="C251:C258">
    <cfRule type="expression" dxfId="194" priority="237">
      <formula>AND($M251&gt;0%, $M251&lt;100%)</formula>
    </cfRule>
  </conditionalFormatting>
  <conditionalFormatting sqref="G251:G266">
    <cfRule type="expression" dxfId="193" priority="236">
      <formula>AND($M251&gt;0%, $M251&lt;100%)</formula>
    </cfRule>
  </conditionalFormatting>
  <conditionalFormatting sqref="H251:H262">
    <cfRule type="expression" dxfId="192" priority="235">
      <formula>AND($M251&gt;0%, $M251&lt;100%)</formula>
    </cfRule>
  </conditionalFormatting>
  <conditionalFormatting sqref="I250:I258">
    <cfRule type="expression" dxfId="191" priority="234">
      <formula>AND($M250&gt;0%, $M250&lt;100%)</formula>
    </cfRule>
  </conditionalFormatting>
  <conditionalFormatting sqref="J260:J266">
    <cfRule type="expression" dxfId="190" priority="233">
      <formula>AND($M260&gt;0%, $M260&lt;100%)</formula>
    </cfRule>
  </conditionalFormatting>
  <conditionalFormatting sqref="K260:K271">
    <cfRule type="expression" dxfId="189" priority="232">
      <formula>AND($M260&gt;0%, $M260&lt;100%)</formula>
    </cfRule>
  </conditionalFormatting>
  <conditionalFormatting sqref="L250:L262">
    <cfRule type="expression" dxfId="188" priority="231">
      <formula>AND($M250&gt;0%, $M250&lt;100%)</formula>
    </cfRule>
  </conditionalFormatting>
  <conditionalFormatting sqref="I259:I262">
    <cfRule type="expression" dxfId="187" priority="221">
      <formula>AND($M259&gt;0%, $M259&lt;100%)</formula>
    </cfRule>
  </conditionalFormatting>
  <conditionalFormatting sqref="E251:E259">
    <cfRule type="expression" dxfId="186" priority="229">
      <formula>AND($M251&gt;0%, $M251&lt;100%)</formula>
    </cfRule>
  </conditionalFormatting>
  <conditionalFormatting sqref="M246:M259">
    <cfRule type="expression" dxfId="185" priority="228">
      <formula>AND($M246&gt;0%, $M246&lt;100%)</formula>
    </cfRule>
  </conditionalFormatting>
  <conditionalFormatting sqref="C260">
    <cfRule type="expression" dxfId="184" priority="227">
      <formula>AND($M260&gt;0%, $M260&lt;100%)</formula>
    </cfRule>
  </conditionalFormatting>
  <conditionalFormatting sqref="D260">
    <cfRule type="expression" dxfId="183" priority="226">
      <formula>AND($M260&gt;0%, $M260&lt;100%)</formula>
    </cfRule>
  </conditionalFormatting>
  <conditionalFormatting sqref="C261">
    <cfRule type="expression" dxfId="182" priority="225">
      <formula>AND($M261&gt;0%, $M261&lt;100%)</formula>
    </cfRule>
  </conditionalFormatting>
  <conditionalFormatting sqref="D261">
    <cfRule type="expression" dxfId="181" priority="224">
      <formula>AND($M261&gt;0%, $M261&lt;100%)</formula>
    </cfRule>
  </conditionalFormatting>
  <conditionalFormatting sqref="C262">
    <cfRule type="expression" dxfId="180" priority="223">
      <formula>AND($M262&gt;0%, $M262&lt;100%)</formula>
    </cfRule>
  </conditionalFormatting>
  <conditionalFormatting sqref="D262">
    <cfRule type="expression" dxfId="179" priority="222">
      <formula>AND($M262&gt;0%, $M262&lt;100%)</formula>
    </cfRule>
  </conditionalFormatting>
  <conditionalFormatting sqref="L264:L266">
    <cfRule type="expression" dxfId="178" priority="220">
      <formula>AND($M264&gt;0%, $M264&lt;100%)</formula>
    </cfRule>
  </conditionalFormatting>
  <conditionalFormatting sqref="C263">
    <cfRule type="expression" dxfId="177" priority="219">
      <formula>AND($M263&gt;0%, $M263&lt;100%)</formula>
    </cfRule>
  </conditionalFormatting>
  <conditionalFormatting sqref="D263">
    <cfRule type="expression" dxfId="176" priority="218">
      <formula>AND($M263&gt;0%, $M263&lt;100%)</formula>
    </cfRule>
  </conditionalFormatting>
  <conditionalFormatting sqref="E264">
    <cfRule type="expression" dxfId="175" priority="217">
      <formula>AND($M264&gt;0%, $M264&lt;100%)</formula>
    </cfRule>
  </conditionalFormatting>
  <conditionalFormatting sqref="C264">
    <cfRule type="expression" dxfId="174" priority="216">
      <formula>AND($M264&gt;0%, $M264&lt;100%)</formula>
    </cfRule>
  </conditionalFormatting>
  <conditionalFormatting sqref="D264">
    <cfRule type="expression" dxfId="173" priority="215">
      <formula>AND($M264&gt;0%, $M264&lt;100%)</formula>
    </cfRule>
  </conditionalFormatting>
  <conditionalFormatting sqref="C265">
    <cfRule type="expression" dxfId="172" priority="214">
      <formula>AND($M265&gt;0%, $M265&lt;100%)</formula>
    </cfRule>
  </conditionalFormatting>
  <conditionalFormatting sqref="D265">
    <cfRule type="expression" dxfId="171" priority="213">
      <formula>AND($M265&gt;0%, $M265&lt;100%)</formula>
    </cfRule>
  </conditionalFormatting>
  <conditionalFormatting sqref="I263:I266">
    <cfRule type="expression" dxfId="170" priority="212">
      <formula>AND($M263&gt;0%, $M263&lt;100%)</formula>
    </cfRule>
  </conditionalFormatting>
  <conditionalFormatting sqref="L271">
    <cfRule type="expression" dxfId="169" priority="211">
      <formula>AND($M271&gt;0%, $M271&lt;100%)</formula>
    </cfRule>
  </conditionalFormatting>
  <conditionalFormatting sqref="C270">
    <cfRule type="expression" dxfId="168" priority="210">
      <formula>AND($M270&gt;0%, $M270&lt;100%)</formula>
    </cfRule>
  </conditionalFormatting>
  <conditionalFormatting sqref="D270">
    <cfRule type="expression" dxfId="167" priority="209">
      <formula>AND($M270&gt;0%, $M270&lt;100%)</formula>
    </cfRule>
  </conditionalFormatting>
  <conditionalFormatting sqref="G269">
    <cfRule type="expression" dxfId="166" priority="208">
      <formula>AND($M269&gt;0%, $M269&lt;100%)</formula>
    </cfRule>
  </conditionalFormatting>
  <conditionalFormatting sqref="G269">
    <cfRule type="expression" dxfId="165" priority="207">
      <formula>AND($M269&gt;0%, $M269&lt;100%)</formula>
    </cfRule>
  </conditionalFormatting>
  <conditionalFormatting sqref="C269">
    <cfRule type="expression" dxfId="164" priority="206">
      <formula>AND($M269&gt;0%, $M269&lt;100%)</formula>
    </cfRule>
  </conditionalFormatting>
  <conditionalFormatting sqref="D269">
    <cfRule type="expression" dxfId="163" priority="205">
      <formula>AND($M269&gt;0%, $M269&lt;100%)</formula>
    </cfRule>
  </conditionalFormatting>
  <conditionalFormatting sqref="C268">
    <cfRule type="expression" dxfId="162" priority="204">
      <formula>AND($M268&gt;0%, $M268&lt;100%)</formula>
    </cfRule>
  </conditionalFormatting>
  <conditionalFormatting sqref="F268">
    <cfRule type="expression" dxfId="161" priority="203">
      <formula>AND($M268&gt;0%, $M268&lt;100%)</formula>
    </cfRule>
  </conditionalFormatting>
  <conditionalFormatting sqref="G268">
    <cfRule type="expression" dxfId="160" priority="202">
      <formula>AND($M268&gt;0%, $M268&lt;100%)</formula>
    </cfRule>
  </conditionalFormatting>
  <conditionalFormatting sqref="G268">
    <cfRule type="expression" dxfId="159" priority="201">
      <formula>AND($M268&gt;0%, $M268&lt;100%)</formula>
    </cfRule>
  </conditionalFormatting>
  <conditionalFormatting sqref="H268">
    <cfRule type="expression" dxfId="158" priority="200">
      <formula>AND($M268&gt;0%, $M268&lt;100%)</formula>
    </cfRule>
  </conditionalFormatting>
  <conditionalFormatting sqref="C267">
    <cfRule type="expression" dxfId="157" priority="199">
      <formula>AND($M267&gt;0%, $M267&lt;100%)</formula>
    </cfRule>
  </conditionalFormatting>
  <conditionalFormatting sqref="I267:I271">
    <cfRule type="expression" dxfId="156" priority="198">
      <formula>AND($M267&gt;0%, $M267&lt;100%)</formula>
    </cfRule>
  </conditionalFormatting>
  <conditionalFormatting sqref="K272">
    <cfRule type="expression" dxfId="155" priority="197">
      <formula>AND($M272&gt;0%, $M272&lt;100%)</formula>
    </cfRule>
  </conditionalFormatting>
  <conditionalFormatting sqref="J273:J276">
    <cfRule type="expression" dxfId="154" priority="196">
      <formula>AND($M273&gt;0%, $M273&lt;100%)</formula>
    </cfRule>
  </conditionalFormatting>
  <conditionalFormatting sqref="K273:K281">
    <cfRule type="expression" dxfId="153" priority="195">
      <formula>AND($M273&gt;0%, $M273&lt;100%)</formula>
    </cfRule>
  </conditionalFormatting>
  <conditionalFormatting sqref="C272">
    <cfRule type="expression" dxfId="152" priority="194">
      <formula>AND($M272&gt;0%, $M272&lt;100%)</formula>
    </cfRule>
  </conditionalFormatting>
  <conditionalFormatting sqref="D273">
    <cfRule type="expression" dxfId="151" priority="193">
      <formula>AND($M273&gt;0%, $M273&lt;100%)</formula>
    </cfRule>
  </conditionalFormatting>
  <conditionalFormatting sqref="C273">
    <cfRule type="expression" dxfId="150" priority="192">
      <formula>AND($M273&gt;0%, $M273&lt;100%)</formula>
    </cfRule>
  </conditionalFormatting>
  <conditionalFormatting sqref="C275">
    <cfRule type="expression" dxfId="149" priority="191">
      <formula>AND($M275&gt;0%, $M275&lt;100%)</formula>
    </cfRule>
  </conditionalFormatting>
  <conditionalFormatting sqref="H275">
    <cfRule type="expression" dxfId="148" priority="190">
      <formula>AND($M275&gt;0%, $M275&lt;100%)</formula>
    </cfRule>
  </conditionalFormatting>
  <conditionalFormatting sqref="G275">
    <cfRule type="expression" dxfId="147" priority="189">
      <formula>AND($M275&gt;0%, $M275&lt;100%)</formula>
    </cfRule>
  </conditionalFormatting>
  <conditionalFormatting sqref="C276">
    <cfRule type="expression" dxfId="146" priority="188">
      <formula>AND($M276&gt;0%, $M276&lt;100%)</formula>
    </cfRule>
  </conditionalFormatting>
  <conditionalFormatting sqref="I272:I276">
    <cfRule type="expression" dxfId="145" priority="187">
      <formula>AND($M272&gt;0%, $M272&lt;100%)</formula>
    </cfRule>
  </conditionalFormatting>
  <conditionalFormatting sqref="C277:I277">
    <cfRule type="expression" dxfId="144" priority="186">
      <formula>AND($M277&gt;0%, $M277&lt;100%)</formula>
    </cfRule>
  </conditionalFormatting>
  <conditionalFormatting sqref="H279:I280">
    <cfRule type="expression" dxfId="143" priority="185">
      <formula>AND($M279&gt;0%, $M279&lt;100%)</formula>
    </cfRule>
  </conditionalFormatting>
  <conditionalFormatting sqref="C279:F280">
    <cfRule type="expression" dxfId="142" priority="184">
      <formula>AND($M279&gt;0%, $M279&lt;100%)</formula>
    </cfRule>
  </conditionalFormatting>
  <conditionalFormatting sqref="G279:G280">
    <cfRule type="expression" dxfId="141" priority="183">
      <formula>AND($M279&gt;0%, $M279&lt;100%)</formula>
    </cfRule>
  </conditionalFormatting>
  <conditionalFormatting sqref="C278:I278">
    <cfRule type="expression" dxfId="140" priority="182">
      <formula>AND($M278&gt;0%, $M278&lt;100%)</formula>
    </cfRule>
  </conditionalFormatting>
  <conditionalFormatting sqref="D281:H281">
    <cfRule type="expression" dxfId="139" priority="181">
      <formula>AND($M281&gt;0%, $M281&lt;100%)</formula>
    </cfRule>
  </conditionalFormatting>
  <conditionalFormatting sqref="C281">
    <cfRule type="expression" dxfId="138" priority="180">
      <formula>AND($M281&gt;0%, $M281&lt;100%)</formula>
    </cfRule>
  </conditionalFormatting>
  <conditionalFormatting sqref="G281">
    <cfRule type="expression" dxfId="137" priority="179">
      <formula>AND($M281&gt;0%, $M281&lt;100%)</formula>
    </cfRule>
  </conditionalFormatting>
  <conditionalFormatting sqref="H281">
    <cfRule type="expression" dxfId="136" priority="178">
      <formula>AND($M281&gt;0%, $M281&lt;100%)</formula>
    </cfRule>
  </conditionalFormatting>
  <conditionalFormatting sqref="I281">
    <cfRule type="expression" dxfId="135" priority="177">
      <formula>AND($M281&gt;0%, $M281&lt;100%)</formula>
    </cfRule>
  </conditionalFormatting>
  <conditionalFormatting sqref="L277:L280">
    <cfRule type="expression" dxfId="134" priority="176">
      <formula>AND($M277&gt;0%, $M277&lt;100%)</formula>
    </cfRule>
  </conditionalFormatting>
  <conditionalFormatting sqref="L281">
    <cfRule type="expression" dxfId="133" priority="175">
      <formula>AND($M281&gt;0%, $M281&lt;100%)</formula>
    </cfRule>
  </conditionalFormatting>
  <conditionalFormatting sqref="M277:M281">
    <cfRule type="expression" dxfId="132" priority="174">
      <formula>AND($M277&gt;0%, $M277&lt;100%)</formula>
    </cfRule>
  </conditionalFormatting>
  <conditionalFormatting sqref="J277:J281">
    <cfRule type="expression" dxfId="131" priority="173">
      <formula>AND($M277&gt;0%, $M277&lt;100%)</formula>
    </cfRule>
  </conditionalFormatting>
  <conditionalFormatting sqref="AM277:AM280">
    <cfRule type="expression" dxfId="130" priority="172">
      <formula>AND($M277&gt;0%, $M277&lt;100%)</formula>
    </cfRule>
  </conditionalFormatting>
  <conditionalFormatting sqref="AM281">
    <cfRule type="expression" dxfId="129" priority="171">
      <formula>AND($M281&gt;0%, $M281&lt;100%)</formula>
    </cfRule>
  </conditionalFormatting>
  <conditionalFormatting sqref="N281:O281">
    <cfRule type="expression" dxfId="128" priority="170">
      <formula>AND($M281&gt;0%, $M281&lt;100%)</formula>
    </cfRule>
  </conditionalFormatting>
  <conditionalFormatting sqref="K283:K285">
    <cfRule type="expression" dxfId="127" priority="169">
      <formula>AND($M283&gt;0%, $M283&lt;100%)</formula>
    </cfRule>
  </conditionalFormatting>
  <conditionalFormatting sqref="H282">
    <cfRule type="expression" dxfId="126" priority="168">
      <formula>AND($M282&gt;0%, $M282&lt;100%)</formula>
    </cfRule>
  </conditionalFormatting>
  <conditionalFormatting sqref="H282">
    <cfRule type="expression" dxfId="125" priority="167">
      <formula>AND($M282&gt;0%, $M282&lt;100%)</formula>
    </cfRule>
  </conditionalFormatting>
  <conditionalFormatting sqref="G283">
    <cfRule type="expression" dxfId="124" priority="166">
      <formula>AND($M283&gt;0%, $M283&lt;100%)</formula>
    </cfRule>
  </conditionalFormatting>
  <conditionalFormatting sqref="F283">
    <cfRule type="expression" dxfId="123" priority="165">
      <formula>AND($M283&gt;0%, $M283&lt;100%)</formula>
    </cfRule>
  </conditionalFormatting>
  <conditionalFormatting sqref="F284">
    <cfRule type="expression" dxfId="122" priority="164">
      <formula>AND($M284&gt;0%, $M284&lt;100%)</formula>
    </cfRule>
  </conditionalFormatting>
  <conditionalFormatting sqref="C284:D284">
    <cfRule type="expression" dxfId="121" priority="163">
      <formula>AND($M284&gt;0%, $M284&lt;100%)</formula>
    </cfRule>
  </conditionalFormatting>
  <conditionalFormatting sqref="M285">
    <cfRule type="expression" dxfId="120" priority="162">
      <formula>AND($M285&gt;0%, $M285&lt;100%)</formula>
    </cfRule>
  </conditionalFormatting>
  <conditionalFormatting sqref="F285">
    <cfRule type="expression" dxfId="119" priority="161">
      <formula>AND($M285&gt;0%, $M285&lt;100%)</formula>
    </cfRule>
  </conditionalFormatting>
  <conditionalFormatting sqref="C285">
    <cfRule type="expression" dxfId="118" priority="160">
      <formula>AND($M285&gt;0%, $M285&lt;100%)</formula>
    </cfRule>
  </conditionalFormatting>
  <conditionalFormatting sqref="I282:I285">
    <cfRule type="expression" dxfId="117" priority="159">
      <formula>AND($M282&gt;0%, $M282&lt;100%)</formula>
    </cfRule>
  </conditionalFormatting>
  <conditionalFormatting sqref="I292:I294 I298:I304 I310:I314">
    <cfRule type="expression" dxfId="116" priority="1238">
      <formula>AND($M285&gt;0%, $M285&lt;100%)</formula>
    </cfRule>
  </conditionalFormatting>
  <conditionalFormatting sqref="K286">
    <cfRule type="expression" dxfId="115" priority="158">
      <formula>AND($M286&gt;0%, $M286&lt;100%)</formula>
    </cfRule>
  </conditionalFormatting>
  <conditionalFormatting sqref="C287">
    <cfRule type="expression" dxfId="114" priority="155">
      <formula>AND($M287&gt;0%, $M287&lt;100%)</formula>
    </cfRule>
  </conditionalFormatting>
  <conditionalFormatting sqref="D287">
    <cfRule type="expression" dxfId="113" priority="153">
      <formula>AND($M287&gt;0%, $M287&lt;100%)</formula>
    </cfRule>
  </conditionalFormatting>
  <conditionalFormatting sqref="E287">
    <cfRule type="expression" dxfId="112" priority="152">
      <formula>AND($M287&gt;0%, $M287&lt;100%)</formula>
    </cfRule>
  </conditionalFormatting>
  <conditionalFormatting sqref="E283">
    <cfRule type="expression" dxfId="111" priority="151">
      <formula>AND($M283&gt;0%, $M283&lt;100%)</formula>
    </cfRule>
  </conditionalFormatting>
  <conditionalFormatting sqref="L286">
    <cfRule type="expression" dxfId="110" priority="150">
      <formula>AND($M286&gt;0%, $M286&lt;100%)</formula>
    </cfRule>
  </conditionalFormatting>
  <conditionalFormatting sqref="F286">
    <cfRule type="expression" dxfId="109" priority="149">
      <formula>AND($M286&gt;0%, $M286&lt;100%)</formula>
    </cfRule>
  </conditionalFormatting>
  <conditionalFormatting sqref="C286:D286">
    <cfRule type="expression" dxfId="108" priority="148">
      <formula>AND($M286&gt;0%, $M286&lt;100%)</formula>
    </cfRule>
  </conditionalFormatting>
  <conditionalFormatting sqref="F287">
    <cfRule type="expression" dxfId="107" priority="147">
      <formula>AND($M287&gt;0%, $M287&lt;100%)</formula>
    </cfRule>
  </conditionalFormatting>
  <conditionalFormatting sqref="G287">
    <cfRule type="expression" dxfId="106" priority="146">
      <formula>AND($M287&gt;0%, $M287&lt;100%)</formula>
    </cfRule>
  </conditionalFormatting>
  <conditionalFormatting sqref="L289">
    <cfRule type="expression" dxfId="105" priority="145">
      <formula>AND($M289&gt;0%, $M289&lt;100%)</formula>
    </cfRule>
  </conditionalFormatting>
  <conditionalFormatting sqref="I295:I297">
    <cfRule type="expression" dxfId="104" priority="1239">
      <formula>AND($M289&gt;0%, $M289&lt;100%)</formula>
    </cfRule>
  </conditionalFormatting>
  <conditionalFormatting sqref="I297">
    <cfRule type="expression" dxfId="103" priority="1240">
      <formula>AND($M293&gt;0%, $M293&lt;100%)</formula>
    </cfRule>
  </conditionalFormatting>
  <conditionalFormatting sqref="I305:I309">
    <cfRule type="expression" dxfId="102" priority="119">
      <formula>AND($M298&gt;0%, $M298&lt;100%)</formula>
    </cfRule>
  </conditionalFormatting>
  <conditionalFormatting sqref="I313">
    <cfRule type="expression" dxfId="101" priority="1246">
      <formula>AND($M306&gt;0%, $M306&lt;100%)</formula>
    </cfRule>
  </conditionalFormatting>
  <conditionalFormatting sqref="I314">
    <cfRule type="expression" dxfId="100" priority="1248">
      <formula>AND($M306&gt;0%, $M306&lt;100%)</formula>
    </cfRule>
  </conditionalFormatting>
  <conditionalFormatting sqref="I317">
    <cfRule type="expression" dxfId="99" priority="115">
      <formula>AND($M316&gt;0%, $M316&lt;100%)</formula>
    </cfRule>
  </conditionalFormatting>
  <conditionalFormatting sqref="I317">
    <cfRule type="expression" dxfId="98" priority="116">
      <formula>AND($M310&gt;0%, $M310&lt;100%)</formula>
    </cfRule>
  </conditionalFormatting>
  <conditionalFormatting sqref="I317">
    <cfRule type="expression" dxfId="97" priority="117">
      <formula>AND($M309&gt;0%, $M309&lt;100%)</formula>
    </cfRule>
  </conditionalFormatting>
  <conditionalFormatting sqref="I318:I319">
    <cfRule type="expression" dxfId="96" priority="112">
      <formula>AND($M317&gt;0%, $M317&lt;100%)</formula>
    </cfRule>
  </conditionalFormatting>
  <conditionalFormatting sqref="I318:I319">
    <cfRule type="expression" dxfId="95" priority="113">
      <formula>AND($M311&gt;0%, $M311&lt;100%)</formula>
    </cfRule>
  </conditionalFormatting>
  <conditionalFormatting sqref="I318:I319">
    <cfRule type="expression" dxfId="94" priority="114">
      <formula>AND($M310&gt;0%, $M310&lt;100%)</formula>
    </cfRule>
  </conditionalFormatting>
  <conditionalFormatting sqref="AR315:BC315 J315:AN315 B315:H315 B317 B319 B321 B323 B325 B327 B329 B331">
    <cfRule type="expression" dxfId="93" priority="108">
      <formula>AND($M315&gt;0%, $M315&lt;100%)</formula>
    </cfRule>
  </conditionalFormatting>
  <conditionalFormatting sqref="I315">
    <cfRule type="expression" dxfId="92" priority="109">
      <formula>AND($M314&gt;0%, $M314&lt;100%)</formula>
    </cfRule>
  </conditionalFormatting>
  <conditionalFormatting sqref="I315">
    <cfRule type="expression" dxfId="91" priority="110">
      <formula>AND($M308&gt;0%, $M308&lt;100%)</formula>
    </cfRule>
  </conditionalFormatting>
  <conditionalFormatting sqref="I315">
    <cfRule type="expression" dxfId="90" priority="111">
      <formula>AND($M307&gt;0%, $M307&lt;100%)</formula>
    </cfRule>
  </conditionalFormatting>
  <conditionalFormatting sqref="AR316:BC316 J316:AN316 C316:H316">
    <cfRule type="expression" dxfId="89" priority="104">
      <formula>AND($M316&gt;0%, $M316&lt;100%)</formula>
    </cfRule>
  </conditionalFormatting>
  <conditionalFormatting sqref="I316">
    <cfRule type="expression" dxfId="88" priority="105">
      <formula>AND($M315&gt;0%, $M315&lt;100%)</formula>
    </cfRule>
  </conditionalFormatting>
  <conditionalFormatting sqref="I316">
    <cfRule type="expression" dxfId="87" priority="106">
      <formula>AND($M309&gt;0%, $M309&lt;100%)</formula>
    </cfRule>
  </conditionalFormatting>
  <conditionalFormatting sqref="I316">
    <cfRule type="expression" dxfId="86" priority="107">
      <formula>AND($M308&gt;0%, $M308&lt;100%)</formula>
    </cfRule>
  </conditionalFormatting>
  <conditionalFormatting sqref="C321:I324">
    <cfRule type="expression" dxfId="85" priority="102">
      <formula>AND($M321&gt;0%, $M321&lt;100%)</formula>
    </cfRule>
  </conditionalFormatting>
  <conditionalFormatting sqref="I321:I324">
    <cfRule type="expression" dxfId="84" priority="103">
      <formula>AND($M313&gt;0%, $M313&lt;100%)</formula>
    </cfRule>
  </conditionalFormatting>
  <conditionalFormatting sqref="C320:I320">
    <cfRule type="expression" dxfId="83" priority="100">
      <formula>AND($M320&gt;0%, $M320&lt;100%)</formula>
    </cfRule>
  </conditionalFormatting>
  <conditionalFormatting sqref="I320">
    <cfRule type="expression" dxfId="82" priority="101">
      <formula>AND($M312&gt;0%, $M312&lt;100%)</formula>
    </cfRule>
  </conditionalFormatting>
  <conditionalFormatting sqref="N324">
    <cfRule type="expression" dxfId="81" priority="99">
      <formula>AND($M324&gt;0%, $M324&lt;100%)</formula>
    </cfRule>
  </conditionalFormatting>
  <conditionalFormatting sqref="I184">
    <cfRule type="expression" dxfId="80" priority="98">
      <formula>AND($M184&gt;0%, $M184&lt;100%)</formula>
    </cfRule>
  </conditionalFormatting>
  <conditionalFormatting sqref="I188:I189">
    <cfRule type="expression" dxfId="79" priority="97">
      <formula>AND($M188&gt;0%, $M188&lt;100%)</formula>
    </cfRule>
  </conditionalFormatting>
  <conditionalFormatting sqref="L6:AN6 AR6:BC6 B6:J6">
    <cfRule type="expression" dxfId="78" priority="96">
      <formula>AND($M6&gt;0%, $M6&lt;100%)</formula>
    </cfRule>
  </conditionalFormatting>
  <conditionalFormatting sqref="K6">
    <cfRule type="expression" dxfId="77" priority="95">
      <formula>AND($M6&gt;0%, $M6&lt;100%)</formula>
    </cfRule>
  </conditionalFormatting>
  <conditionalFormatting sqref="K7:K8 K10:K12">
    <cfRule type="expression" dxfId="76" priority="94">
      <formula>AND($M7&gt;0%, $M7&lt;100%)</formula>
    </cfRule>
  </conditionalFormatting>
  <conditionalFormatting sqref="H7">
    <cfRule type="expression" dxfId="75" priority="93">
      <formula>AND($M7&gt;0%, $M7&lt;100%)</formula>
    </cfRule>
  </conditionalFormatting>
  <conditionalFormatting sqref="G7">
    <cfRule type="expression" dxfId="74" priority="92">
      <formula>AND($M7&gt;0%, $M7&lt;100%)</formula>
    </cfRule>
  </conditionalFormatting>
  <conditionalFormatting sqref="I7:I8">
    <cfRule type="expression" dxfId="73" priority="91">
      <formula>AND($M7&gt;0%, $M7&lt;100%)</formula>
    </cfRule>
  </conditionalFormatting>
  <conditionalFormatting sqref="F8">
    <cfRule type="expression" dxfId="72" priority="90">
      <formula>AND($M8&gt;0%, $M8&lt;100%)</formula>
    </cfRule>
  </conditionalFormatting>
  <conditionalFormatting sqref="L9:AN9 AR9:BC9 B9 G9:H9 D9:E9">
    <cfRule type="expression" dxfId="71" priority="89">
      <formula>AND($M9&gt;0%, $M9&lt;100%)</formula>
    </cfRule>
  </conditionalFormatting>
  <conditionalFormatting sqref="K9">
    <cfRule type="expression" dxfId="70" priority="88">
      <formula>AND($M9&gt;0%, $M9&lt;100%)</formula>
    </cfRule>
  </conditionalFormatting>
  <conditionalFormatting sqref="I9">
    <cfRule type="expression" dxfId="69" priority="87">
      <formula>AND($M9&gt;0%, $M9&lt;100%)</formula>
    </cfRule>
  </conditionalFormatting>
  <conditionalFormatting sqref="F9">
    <cfRule type="expression" dxfId="68" priority="86">
      <formula>AND($M9&gt;0%, $M9&lt;100%)</formula>
    </cfRule>
  </conditionalFormatting>
  <conditionalFormatting sqref="C9">
    <cfRule type="expression" dxfId="67" priority="85">
      <formula>AND($M9&gt;0%, $M9&lt;100%)</formula>
    </cfRule>
  </conditionalFormatting>
  <conditionalFormatting sqref="J7:J11">
    <cfRule type="expression" dxfId="66" priority="84">
      <formula>AND($M7&gt;0%, $M7&lt;100%)</formula>
    </cfRule>
  </conditionalFormatting>
  <conditionalFormatting sqref="G10">
    <cfRule type="expression" dxfId="65" priority="83">
      <formula>AND($M10&gt;0%, $M10&lt;100%)</formula>
    </cfRule>
  </conditionalFormatting>
  <conditionalFormatting sqref="I10:I11">
    <cfRule type="expression" dxfId="64" priority="82">
      <formula>AND($M10&gt;0%, $M10&lt;100%)</formula>
    </cfRule>
  </conditionalFormatting>
  <conditionalFormatting sqref="K13:K15 K20:K21">
    <cfRule type="expression" dxfId="63" priority="63">
      <formula>AND($M13&gt;0%, $M13&lt;100%)</formula>
    </cfRule>
  </conditionalFormatting>
  <conditionalFormatting sqref="I12">
    <cfRule type="expression" dxfId="62" priority="80">
      <formula>AND($M12&gt;0%, $M12&lt;100%)</formula>
    </cfRule>
  </conditionalFormatting>
  <conditionalFormatting sqref="I13">
    <cfRule type="expression" dxfId="61" priority="79">
      <formula>AND($M13&gt;0%, $M13&lt;100%)</formula>
    </cfRule>
  </conditionalFormatting>
  <conditionalFormatting sqref="AR14:BC14 N14:AN14 B14:F14 J14">
    <cfRule type="expression" dxfId="60" priority="78">
      <formula>AND($M14&gt;0%, $M14&lt;100%)</formula>
    </cfRule>
  </conditionalFormatting>
  <conditionalFormatting sqref="I14">
    <cfRule type="expression" dxfId="59" priority="76">
      <formula>AND($M14&gt;0%, $M14&lt;100%)</formula>
    </cfRule>
  </conditionalFormatting>
  <conditionalFormatting sqref="L14">
    <cfRule type="expression" dxfId="58" priority="75">
      <formula>AND($M14&gt;0%, $M14&lt;100%)</formula>
    </cfRule>
  </conditionalFormatting>
  <conditionalFormatting sqref="M14">
    <cfRule type="expression" dxfId="57" priority="74">
      <formula>AND($M14&gt;0%, $M14&lt;100%)</formula>
    </cfRule>
  </conditionalFormatting>
  <conditionalFormatting sqref="H14">
    <cfRule type="expression" dxfId="56" priority="73">
      <formula>AND($M14&gt;0%, $M14&lt;100%)</formula>
    </cfRule>
  </conditionalFormatting>
  <conditionalFormatting sqref="G14">
    <cfRule type="expression" dxfId="55" priority="72">
      <formula>AND($M14&gt;0%, $M14&lt;100%)</formula>
    </cfRule>
  </conditionalFormatting>
  <conditionalFormatting sqref="AR15:BC15 N15:AN15 B15:F15 J15">
    <cfRule type="expression" dxfId="54" priority="70">
      <formula>AND($M15&gt;0%, $M15&lt;100%)</formula>
    </cfRule>
  </conditionalFormatting>
  <conditionalFormatting sqref="I15">
    <cfRule type="expression" dxfId="53" priority="68">
      <formula>AND($M15&gt;0%, $M15&lt;100%)</formula>
    </cfRule>
  </conditionalFormatting>
  <conditionalFormatting sqref="L15">
    <cfRule type="expression" dxfId="52" priority="67">
      <formula>AND($M15&gt;0%, $M15&lt;100%)</formula>
    </cfRule>
  </conditionalFormatting>
  <conditionalFormatting sqref="M15">
    <cfRule type="expression" dxfId="51" priority="66">
      <formula>AND($M15&gt;0%, $M15&lt;100%)</formula>
    </cfRule>
  </conditionalFormatting>
  <conditionalFormatting sqref="H15">
    <cfRule type="expression" dxfId="50" priority="65">
      <formula>AND($M15&gt;0%, $M15&lt;100%)</formula>
    </cfRule>
  </conditionalFormatting>
  <conditionalFormatting sqref="G15">
    <cfRule type="expression" dxfId="49" priority="64">
      <formula>AND($M15&gt;0%, $M15&lt;100%)</formula>
    </cfRule>
  </conditionalFormatting>
  <conditionalFormatting sqref="M16:AN16 AR16:BC16 B16:H16 J16">
    <cfRule type="expression" dxfId="48" priority="56">
      <formula>AND($M16&gt;0%, $M16&lt;100%)</formula>
    </cfRule>
  </conditionalFormatting>
  <conditionalFormatting sqref="K16">
    <cfRule type="expression" dxfId="47" priority="55">
      <formula>AND($M16&gt;0%, $M16&lt;100%)</formula>
    </cfRule>
  </conditionalFormatting>
  <conditionalFormatting sqref="L16">
    <cfRule type="expression" dxfId="46" priority="53">
      <formula>AND($M16&gt;0%, $M16&lt;100%)</formula>
    </cfRule>
  </conditionalFormatting>
  <conditionalFormatting sqref="I16">
    <cfRule type="expression" dxfId="45" priority="52">
      <formula>AND($M16&gt;0%, $M16&lt;100%)</formula>
    </cfRule>
  </conditionalFormatting>
  <conditionalFormatting sqref="M17:AN17 AR17:BC17 B17:H17 J17">
    <cfRule type="expression" dxfId="44" priority="51">
      <formula>AND($M17&gt;0%, $M17&lt;100%)</formula>
    </cfRule>
  </conditionalFormatting>
  <conditionalFormatting sqref="K17">
    <cfRule type="expression" dxfId="43" priority="50">
      <formula>AND($M17&gt;0%, $M17&lt;100%)</formula>
    </cfRule>
  </conditionalFormatting>
  <conditionalFormatting sqref="L17">
    <cfRule type="expression" dxfId="42" priority="49">
      <formula>AND($M17&gt;0%, $M17&lt;100%)</formula>
    </cfRule>
  </conditionalFormatting>
  <conditionalFormatting sqref="I17">
    <cfRule type="expression" dxfId="41" priority="48">
      <formula>AND($M17&gt;0%, $M17&lt;100%)</formula>
    </cfRule>
  </conditionalFormatting>
  <conditionalFormatting sqref="M18:AN18 AR18:BC18 B18:H18 J18">
    <cfRule type="expression" dxfId="40" priority="47">
      <formula>AND($M18&gt;0%, $M18&lt;100%)</formula>
    </cfRule>
  </conditionalFormatting>
  <conditionalFormatting sqref="K18">
    <cfRule type="expression" dxfId="39" priority="46">
      <formula>AND($M18&gt;0%, $M18&lt;100%)</formula>
    </cfRule>
  </conditionalFormatting>
  <conditionalFormatting sqref="L18">
    <cfRule type="expression" dxfId="38" priority="45">
      <formula>AND($M18&gt;0%, $M18&lt;100%)</formula>
    </cfRule>
  </conditionalFormatting>
  <conditionalFormatting sqref="I18">
    <cfRule type="expression" dxfId="37" priority="44">
      <formula>AND($M18&gt;0%, $M18&lt;100%)</formula>
    </cfRule>
  </conditionalFormatting>
  <conditionalFormatting sqref="M19:AN19 AR19:BC19 B19:H19 J19">
    <cfRule type="expression" dxfId="36" priority="43">
      <formula>AND($M19&gt;0%, $M19&lt;100%)</formula>
    </cfRule>
  </conditionalFormatting>
  <conditionalFormatting sqref="K19">
    <cfRule type="expression" dxfId="35" priority="42">
      <formula>AND($M19&gt;0%, $M19&lt;100%)</formula>
    </cfRule>
  </conditionalFormatting>
  <conditionalFormatting sqref="L19">
    <cfRule type="expression" dxfId="34" priority="41">
      <formula>AND($M19&gt;0%, $M19&lt;100%)</formula>
    </cfRule>
  </conditionalFormatting>
  <conditionalFormatting sqref="I19">
    <cfRule type="expression" dxfId="33" priority="40">
      <formula>AND($M19&gt;0%, $M19&lt;100%)</formula>
    </cfRule>
  </conditionalFormatting>
  <conditionalFormatting sqref="K24">
    <cfRule type="expression" dxfId="32" priority="35">
      <formula>AND($M24&gt;0%, $M24&lt;100%)</formula>
    </cfRule>
  </conditionalFormatting>
  <conditionalFormatting sqref="G20">
    <cfRule type="expression" dxfId="31" priority="34">
      <formula>AND($M20&gt;0%, $M20&lt;100%)</formula>
    </cfRule>
  </conditionalFormatting>
  <conditionalFormatting sqref="F20">
    <cfRule type="expression" dxfId="30" priority="33">
      <formula>AND($M20&gt;0%, $M20&lt;100%)</formula>
    </cfRule>
  </conditionalFormatting>
  <conditionalFormatting sqref="M20">
    <cfRule type="expression" dxfId="29" priority="32">
      <formula>AND($M20&gt;0%, $M20&lt;100%)</formula>
    </cfRule>
  </conditionalFormatting>
  <conditionalFormatting sqref="I20">
    <cfRule type="expression" dxfId="28" priority="31">
      <formula>AND($M20&gt;0%, $M20&lt;100%)</formula>
    </cfRule>
  </conditionalFormatting>
  <conditionalFormatting sqref="M21">
    <cfRule type="expression" dxfId="27" priority="30">
      <formula>AND($M21&gt;0%, $M21&lt;100%)</formula>
    </cfRule>
  </conditionalFormatting>
  <conditionalFormatting sqref="G21">
    <cfRule type="expression" dxfId="26" priority="29">
      <formula>AND($M21&gt;0%, $M21&lt;100%)</formula>
    </cfRule>
  </conditionalFormatting>
  <conditionalFormatting sqref="F21">
    <cfRule type="expression" dxfId="25" priority="28">
      <formula>AND($M21&gt;0%, $M21&lt;100%)</formula>
    </cfRule>
  </conditionalFormatting>
  <conditionalFormatting sqref="C21:D21">
    <cfRule type="expression" dxfId="24" priority="27">
      <formula>AND($M21&gt;0%, $M21&lt;100%)</formula>
    </cfRule>
  </conditionalFormatting>
  <conditionalFormatting sqref="I21">
    <cfRule type="expression" dxfId="23" priority="26">
      <formula>AND($M21&gt;0%, $M21&lt;100%)</formula>
    </cfRule>
  </conditionalFormatting>
  <conditionalFormatting sqref="AR22:BC22 B22 J22 N22:AN22 H22 E22">
    <cfRule type="expression" dxfId="22" priority="25">
      <formula>AND($M22&gt;0%, $M22&lt;100%)</formula>
    </cfRule>
  </conditionalFormatting>
  <conditionalFormatting sqref="K22">
    <cfRule type="expression" dxfId="21" priority="24">
      <formula>AND($M22&gt;0%, $M22&lt;100%)</formula>
    </cfRule>
  </conditionalFormatting>
  <conditionalFormatting sqref="G22">
    <cfRule type="expression" dxfId="20" priority="22">
      <formula>AND($M22&gt;0%, $M22&lt;100%)</formula>
    </cfRule>
  </conditionalFormatting>
  <conditionalFormatting sqref="F22">
    <cfRule type="expression" dxfId="19" priority="21">
      <formula>AND($M22&gt;0%, $M22&lt;100%)</formula>
    </cfRule>
  </conditionalFormatting>
  <conditionalFormatting sqref="C22">
    <cfRule type="expression" dxfId="18" priority="20">
      <formula>AND($M22&gt;0%, $M22&lt;100%)</formula>
    </cfRule>
  </conditionalFormatting>
  <conditionalFormatting sqref="I22">
    <cfRule type="expression" dxfId="17" priority="19">
      <formula>AND($M22&gt;0%, $M22&lt;100%)</formula>
    </cfRule>
  </conditionalFormatting>
  <conditionalFormatting sqref="D22">
    <cfRule type="expression" dxfId="16" priority="18">
      <formula>AND($M22&gt;0%, $M22&lt;100%)</formula>
    </cfRule>
  </conditionalFormatting>
  <conditionalFormatting sqref="L22">
    <cfRule type="expression" dxfId="15" priority="17">
      <formula>AND($M22&gt;0%, $M22&lt;100%)</formula>
    </cfRule>
  </conditionalFormatting>
  <conditionalFormatting sqref="M22">
    <cfRule type="expression" dxfId="14" priority="16">
      <formula>AND($M22&gt;0%, $M22&lt;100%)</formula>
    </cfRule>
  </conditionalFormatting>
  <conditionalFormatting sqref="AR23:BC23 B23 J23 N23:AN23 H23 E23">
    <cfRule type="expression" dxfId="13" priority="14">
      <formula>AND($M23&gt;0%, $M23&lt;100%)</formula>
    </cfRule>
  </conditionalFormatting>
  <conditionalFormatting sqref="K23">
    <cfRule type="expression" dxfId="12" priority="13">
      <formula>AND($M23&gt;0%, $M23&lt;100%)</formula>
    </cfRule>
  </conditionalFormatting>
  <conditionalFormatting sqref="G23">
    <cfRule type="expression" dxfId="11" priority="12">
      <formula>AND($M23&gt;0%, $M23&lt;100%)</formula>
    </cfRule>
  </conditionalFormatting>
  <conditionalFormatting sqref="F23">
    <cfRule type="expression" dxfId="10" priority="11">
      <formula>AND($M23&gt;0%, $M23&lt;100%)</formula>
    </cfRule>
  </conditionalFormatting>
  <conditionalFormatting sqref="C23">
    <cfRule type="expression" dxfId="9" priority="10">
      <formula>AND($M23&gt;0%, $M23&lt;100%)</formula>
    </cfRule>
  </conditionalFormatting>
  <conditionalFormatting sqref="I23">
    <cfRule type="expression" dxfId="8" priority="9">
      <formula>AND($M23&gt;0%, $M23&lt;100%)</formula>
    </cfRule>
  </conditionalFormatting>
  <conditionalFormatting sqref="D23">
    <cfRule type="expression" dxfId="7" priority="8">
      <formula>AND($M23&gt;0%, $M23&lt;100%)</formula>
    </cfRule>
  </conditionalFormatting>
  <conditionalFormatting sqref="L23">
    <cfRule type="expression" dxfId="6" priority="7">
      <formula>AND($M23&gt;0%, $M23&lt;100%)</formula>
    </cfRule>
  </conditionalFormatting>
  <conditionalFormatting sqref="M23">
    <cfRule type="expression" dxfId="5" priority="6">
      <formula>AND($M23&gt;0%, $M23&lt;100%)</formula>
    </cfRule>
  </conditionalFormatting>
  <conditionalFormatting sqref="N24">
    <cfRule type="expression" dxfId="4" priority="5">
      <formula>AND($M24&gt;0%, $M24&lt;100%)</formula>
    </cfRule>
  </conditionalFormatting>
  <conditionalFormatting sqref="H24">
    <cfRule type="expression" dxfId="3" priority="4">
      <formula>AND($M24&gt;0%, $M24&lt;100%)</formula>
    </cfRule>
  </conditionalFormatting>
  <conditionalFormatting sqref="G24">
    <cfRule type="expression" dxfId="2" priority="3">
      <formula>AND($M24&gt;0%, $M24&lt;100%)</formula>
    </cfRule>
  </conditionalFormatting>
  <conditionalFormatting sqref="F24">
    <cfRule type="expression" dxfId="1" priority="2">
      <formula>AND($M24&gt;0%, $M24&lt;100%)</formula>
    </cfRule>
  </conditionalFormatting>
  <conditionalFormatting sqref="I24">
    <cfRule type="expression" dxfId="0" priority="1">
      <formula>AND($M24&gt;0%, $M24&lt;100%)</formula>
    </cfRule>
  </conditionalFormatting>
  <dataValidations count="5">
    <dataValidation type="list" allowBlank="1" showInputMessage="1" showErrorMessage="1" sqref="G136:G1048576 G6:G134" xr:uid="{1FA6C906-9851-498F-9FCC-C2C24D7B9377}">
      <formula1>"R&amp;M, Capex"</formula1>
    </dataValidation>
    <dataValidation type="list" allowBlank="1" showInputMessage="1" showErrorMessage="1" sqref="H713:H1048576" xr:uid="{DB3CCA85-0D92-4136-B669-6307ED0ED7F6}">
      <formula1>"비용절감,생산성,품질,자동화,가동율"</formula1>
    </dataValidation>
    <dataValidation type="list" allowBlank="1" showInputMessage="1" showErrorMessage="1" sqref="K250:K258" xr:uid="{5D657FE7-A396-479D-BAB9-6FA72570A833}">
      <formula1>$Z$5:$AK$5</formula1>
    </dataValidation>
    <dataValidation type="list" allowBlank="1" showInputMessage="1" showErrorMessage="1" sqref="M1:M1048576" xr:uid="{2660F7DF-5587-488C-AB38-012069838966}">
      <formula1>"New, Fan-Out"</formula1>
    </dataValidation>
    <dataValidation type="list" allowBlank="1" showInputMessage="1" showErrorMessage="1" sqref="H6:H712" xr:uid="{684054A2-E8F5-4188-BB16-05D399B5ADBA}">
      <formula1>"비용절감,자동화,품질,생산성,환경안전"</formula1>
    </dataValidation>
  </dataValidations>
  <pageMargins left="0.7" right="0.7" top="0.75" bottom="0.75" header="0.3" footer="0.3"/>
  <pageSetup paperSize="9" orientation="portrait" r:id="rId12"/>
  <drawing r:id="rId13"/>
  <legacyDrawing r:id="rId1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1B895-7D82-4EDE-BD7E-1F346CBDFA1D}">
  <dimension ref="B2:H16"/>
  <sheetViews>
    <sheetView workbookViewId="0">
      <selection activeCell="D12" sqref="D12"/>
    </sheetView>
  </sheetViews>
  <sheetFormatPr defaultRowHeight="16.5" x14ac:dyDescent="0.3"/>
  <cols>
    <col min="1" max="1" width="1.625" customWidth="1"/>
    <col min="2" max="3" width="11.125" customWidth="1"/>
    <col min="4" max="4" width="13" bestFit="1" customWidth="1"/>
    <col min="5" max="8" width="11.125" customWidth="1"/>
  </cols>
  <sheetData>
    <row r="2" spans="2:8" x14ac:dyDescent="0.3">
      <c r="B2" s="261" t="s">
        <v>218</v>
      </c>
      <c r="C2" s="260"/>
      <c r="D2" s="262" t="s">
        <v>39</v>
      </c>
      <c r="E2" s="262" t="s">
        <v>33</v>
      </c>
      <c r="F2" s="262" t="s">
        <v>154</v>
      </c>
      <c r="G2" s="262" t="s">
        <v>155</v>
      </c>
      <c r="H2" s="262" t="s">
        <v>167</v>
      </c>
    </row>
    <row r="3" spans="2:8" x14ac:dyDescent="0.3">
      <c r="B3" s="426" t="s">
        <v>157</v>
      </c>
      <c r="C3" s="258" t="s">
        <v>17</v>
      </c>
      <c r="D3" s="365">
        <v>5</v>
      </c>
      <c r="E3" s="365">
        <v>5</v>
      </c>
      <c r="F3" s="365">
        <v>6</v>
      </c>
      <c r="G3" s="365">
        <v>6.5</v>
      </c>
      <c r="H3" s="365">
        <f>SUM(D3:G3)</f>
        <v>22.5</v>
      </c>
    </row>
    <row r="4" spans="2:8" x14ac:dyDescent="0.3">
      <c r="B4" s="425"/>
      <c r="C4" s="258" t="s">
        <v>114</v>
      </c>
      <c r="D4" s="365">
        <v>30</v>
      </c>
      <c r="E4" s="365">
        <v>30</v>
      </c>
      <c r="F4" s="365">
        <v>34</v>
      </c>
      <c r="G4" s="365">
        <v>33.5</v>
      </c>
      <c r="H4" s="365">
        <v>127.5</v>
      </c>
    </row>
    <row r="5" spans="2:8" x14ac:dyDescent="0.3">
      <c r="B5" s="425"/>
      <c r="C5" s="258" t="s">
        <v>166</v>
      </c>
      <c r="D5" s="365">
        <v>35</v>
      </c>
      <c r="E5" s="365">
        <v>35</v>
      </c>
      <c r="F5" s="365">
        <v>40</v>
      </c>
      <c r="G5" s="365">
        <v>40</v>
      </c>
      <c r="H5" s="365">
        <v>150</v>
      </c>
    </row>
    <row r="8" spans="2:8" x14ac:dyDescent="0.3">
      <c r="B8" s="271" t="s">
        <v>168</v>
      </c>
      <c r="C8" s="4"/>
      <c r="D8" s="4"/>
      <c r="E8" s="368" t="s">
        <v>220</v>
      </c>
      <c r="F8" s="369" t="s">
        <v>219</v>
      </c>
      <c r="G8" s="368" t="s">
        <v>221</v>
      </c>
      <c r="H8" s="369">
        <v>1100</v>
      </c>
    </row>
    <row r="9" spans="2:8" x14ac:dyDescent="0.3">
      <c r="B9" s="261"/>
      <c r="C9" s="260"/>
      <c r="D9" s="262" t="s">
        <v>39</v>
      </c>
      <c r="E9" s="262" t="s">
        <v>33</v>
      </c>
      <c r="F9" s="262" t="s">
        <v>154</v>
      </c>
      <c r="G9" s="262" t="s">
        <v>155</v>
      </c>
      <c r="H9" s="262" t="s">
        <v>167</v>
      </c>
    </row>
    <row r="10" spans="2:8" x14ac:dyDescent="0.3">
      <c r="B10" s="425" t="s">
        <v>164</v>
      </c>
      <c r="C10" s="258" t="s">
        <v>17</v>
      </c>
      <c r="D10" s="366">
        <f t="shared" ref="D10:G12" si="0">IF($F$8="K$",D3/$H$8*100000,D3)</f>
        <v>454.5454545454545</v>
      </c>
      <c r="E10" s="366">
        <f t="shared" si="0"/>
        <v>454.5454545454545</v>
      </c>
      <c r="F10" s="366">
        <f t="shared" si="0"/>
        <v>545.4545454545455</v>
      </c>
      <c r="G10" s="366">
        <f t="shared" si="0"/>
        <v>590.90909090909088</v>
      </c>
      <c r="H10" s="366">
        <f>SUM(D10:G10)</f>
        <v>2045.4545454545455</v>
      </c>
    </row>
    <row r="11" spans="2:8" x14ac:dyDescent="0.3">
      <c r="B11" s="425"/>
      <c r="C11" s="258" t="s">
        <v>114</v>
      </c>
      <c r="D11" s="366">
        <f t="shared" si="0"/>
        <v>2727.272727272727</v>
      </c>
      <c r="E11" s="366">
        <f t="shared" si="0"/>
        <v>2727.272727272727</v>
      </c>
      <c r="F11" s="366">
        <f t="shared" si="0"/>
        <v>3090.909090909091</v>
      </c>
      <c r="G11" s="366">
        <f t="shared" si="0"/>
        <v>3045.4545454545455</v>
      </c>
      <c r="H11" s="366">
        <f t="shared" ref="H11:H12" si="1">SUM(D11:G11)</f>
        <v>11590.90909090909</v>
      </c>
    </row>
    <row r="12" spans="2:8" ht="15.75" customHeight="1" x14ac:dyDescent="0.3">
      <c r="B12" s="425"/>
      <c r="C12" s="258" t="s">
        <v>166</v>
      </c>
      <c r="D12" s="366">
        <f t="shared" si="0"/>
        <v>3181.8181818181815</v>
      </c>
      <c r="E12" s="366">
        <f t="shared" si="0"/>
        <v>3181.8181818181815</v>
      </c>
      <c r="F12" s="366">
        <f t="shared" si="0"/>
        <v>3636.363636363636</v>
      </c>
      <c r="G12" s="366">
        <f t="shared" si="0"/>
        <v>3636.363636363636</v>
      </c>
      <c r="H12" s="366">
        <f t="shared" si="1"/>
        <v>13636.363636363636</v>
      </c>
    </row>
    <row r="13" spans="2:8" x14ac:dyDescent="0.3">
      <c r="B13" s="265" t="s">
        <v>215</v>
      </c>
      <c r="C13" s="265" t="s">
        <v>17</v>
      </c>
      <c r="D13" s="269">
        <f>IF($F$8="K$",Summary!AQ13,Summary!AQ13*$H$8/100000)</f>
        <v>0</v>
      </c>
      <c r="E13" s="269">
        <f>IF($F$8="K$",Summary!BA13,Summary!BA13*$H$8/100000)</f>
        <v>0</v>
      </c>
      <c r="F13" s="269">
        <f>IF($F$8="K$",Summary!BK13,Summary!BK13*$H$8/100000)</f>
        <v>0</v>
      </c>
      <c r="G13" s="269">
        <f>IF($F$8="K$",Summary!BU13,Summary!BU13*$H$8/100000)</f>
        <v>0</v>
      </c>
      <c r="H13" s="269">
        <f>SUM(D13:G13)</f>
        <v>0</v>
      </c>
    </row>
    <row r="14" spans="2:8" x14ac:dyDescent="0.3">
      <c r="B14" s="265"/>
      <c r="C14" s="265" t="s">
        <v>114</v>
      </c>
      <c r="D14" s="269">
        <f>IF($F$8="K$",Summary!AQ14,Summary!AQ14*$H$8/100000)</f>
        <v>0</v>
      </c>
      <c r="E14" s="269">
        <f>IF($F$8="K$",Summary!BA14,Summary!BA14*$H$8/100000)</f>
        <v>0</v>
      </c>
      <c r="F14" s="269">
        <f>IF($F$8="K$",Summary!BK14,Summary!BK14*$H$8/100000)</f>
        <v>0</v>
      </c>
      <c r="G14" s="269">
        <f>IF($F$8="K$",Summary!BU14,Summary!BU14*$H$8/100000)</f>
        <v>0</v>
      </c>
      <c r="H14" s="269">
        <f t="shared" ref="H14:H15" si="2">SUM(D14:G14)</f>
        <v>0</v>
      </c>
    </row>
    <row r="15" spans="2:8" x14ac:dyDescent="0.3">
      <c r="B15" s="267"/>
      <c r="C15" s="267" t="s">
        <v>166</v>
      </c>
      <c r="D15" s="269">
        <f>IF($F$8="K$",Summary!AQ15,Summary!AQ15*$H$8/100000)</f>
        <v>0</v>
      </c>
      <c r="E15" s="269">
        <f>IF($F$8="K$",Summary!BA15,Summary!BA15*$H$8/100000)</f>
        <v>0</v>
      </c>
      <c r="F15" s="269">
        <f>IF($F$8="K$",Summary!BK15,Summary!BK15*$H$8/100000)</f>
        <v>0</v>
      </c>
      <c r="G15" s="269">
        <f>IF($F$8="K$",Summary!BU15,Summary!BU15*$H$8/100000)</f>
        <v>0</v>
      </c>
      <c r="H15" s="269">
        <f t="shared" si="2"/>
        <v>0</v>
      </c>
    </row>
    <row r="16" spans="2:8" x14ac:dyDescent="0.3">
      <c r="B16" s="264" t="s">
        <v>165</v>
      </c>
      <c r="C16" s="263"/>
      <c r="D16" s="270">
        <f>D15/D12</f>
        <v>0</v>
      </c>
      <c r="E16" s="270">
        <f t="shared" ref="E16:H16" si="3">E15/E12</f>
        <v>0</v>
      </c>
      <c r="F16" s="270">
        <f t="shared" si="3"/>
        <v>0</v>
      </c>
      <c r="G16" s="270">
        <f t="shared" si="3"/>
        <v>0</v>
      </c>
      <c r="H16" s="270">
        <f t="shared" si="3"/>
        <v>0</v>
      </c>
    </row>
  </sheetData>
  <mergeCells count="2">
    <mergeCell ref="B10:B12"/>
    <mergeCell ref="B3:B5"/>
  </mergeCells>
  <phoneticPr fontId="2" type="noConversion"/>
  <dataValidations disablePrompts="1" count="1">
    <dataValidation type="list" allowBlank="1" showInputMessage="1" showErrorMessage="1" sqref="F8" xr:uid="{35E09482-4057-400D-8A77-B16B3483213F}">
      <formula1>"억원,K$"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Y24"/>
  <sheetViews>
    <sheetView workbookViewId="0">
      <selection activeCell="A21" sqref="A21:B21"/>
    </sheetView>
  </sheetViews>
  <sheetFormatPr defaultColWidth="9" defaultRowHeight="12" x14ac:dyDescent="0.3"/>
  <cols>
    <col min="1" max="2" width="9" style="51"/>
    <col min="3" max="10" width="9" style="51" hidden="1" customWidth="1"/>
    <col min="11" max="16384" width="9" style="51"/>
  </cols>
  <sheetData>
    <row r="2" spans="1:25" x14ac:dyDescent="0.3">
      <c r="A2" s="439" t="s">
        <v>92</v>
      </c>
      <c r="B2" s="439" t="s">
        <v>93</v>
      </c>
      <c r="C2" s="440" t="s">
        <v>94</v>
      </c>
      <c r="D2" s="440"/>
      <c r="E2" s="441" t="s">
        <v>95</v>
      </c>
      <c r="F2" s="440" t="s">
        <v>96</v>
      </c>
      <c r="G2" s="441" t="s">
        <v>97</v>
      </c>
      <c r="H2" s="441"/>
      <c r="I2" s="441" t="s">
        <v>98</v>
      </c>
      <c r="J2" s="50"/>
      <c r="K2" s="439" t="s">
        <v>99</v>
      </c>
      <c r="L2" s="439"/>
      <c r="M2" s="439"/>
      <c r="N2" s="439" t="s">
        <v>100</v>
      </c>
      <c r="O2" s="439"/>
      <c r="P2" s="439"/>
      <c r="Q2" s="439" t="s">
        <v>83</v>
      </c>
      <c r="R2" s="439"/>
      <c r="S2" s="439"/>
      <c r="T2" s="439" t="s">
        <v>84</v>
      </c>
      <c r="U2" s="439"/>
      <c r="V2" s="439"/>
      <c r="W2" s="445" t="s">
        <v>101</v>
      </c>
      <c r="X2" s="446"/>
      <c r="Y2" s="447"/>
    </row>
    <row r="3" spans="1:25" x14ac:dyDescent="0.3">
      <c r="A3" s="439"/>
      <c r="B3" s="439"/>
      <c r="C3" s="52" t="s">
        <v>102</v>
      </c>
      <c r="D3" s="53" t="s">
        <v>103</v>
      </c>
      <c r="E3" s="441"/>
      <c r="F3" s="440"/>
      <c r="G3" s="52" t="s">
        <v>102</v>
      </c>
      <c r="H3" s="53" t="s">
        <v>103</v>
      </c>
      <c r="I3" s="441"/>
      <c r="J3" s="50"/>
      <c r="K3" s="54" t="s">
        <v>104</v>
      </c>
      <c r="L3" s="54" t="s">
        <v>105</v>
      </c>
      <c r="M3" s="54" t="s">
        <v>106</v>
      </c>
      <c r="N3" s="54" t="s">
        <v>21</v>
      </c>
      <c r="O3" s="54" t="s">
        <v>24</v>
      </c>
      <c r="P3" s="54" t="s">
        <v>25</v>
      </c>
      <c r="Q3" s="54" t="s">
        <v>26</v>
      </c>
      <c r="R3" s="54" t="s">
        <v>27</v>
      </c>
      <c r="S3" s="54" t="s">
        <v>28</v>
      </c>
      <c r="T3" s="54" t="s">
        <v>29</v>
      </c>
      <c r="U3" s="54" t="s">
        <v>30</v>
      </c>
      <c r="V3" s="54" t="s">
        <v>85</v>
      </c>
      <c r="W3" s="55" t="s">
        <v>107</v>
      </c>
      <c r="X3" s="445" t="s">
        <v>108</v>
      </c>
      <c r="Y3" s="447"/>
    </row>
    <row r="4" spans="1:25" x14ac:dyDescent="0.3">
      <c r="A4" s="432" t="s">
        <v>109</v>
      </c>
      <c r="B4" s="56" t="s">
        <v>110</v>
      </c>
      <c r="C4" s="57">
        <v>4</v>
      </c>
      <c r="D4" s="58">
        <v>5</v>
      </c>
      <c r="E4" s="59">
        <f t="shared" ref="E4:E24" si="0">C4-D4</f>
        <v>-1</v>
      </c>
      <c r="F4" s="60" t="s">
        <v>111</v>
      </c>
      <c r="G4" s="57">
        <v>10000</v>
      </c>
      <c r="H4" s="61">
        <v>5000</v>
      </c>
      <c r="I4" s="62">
        <f t="shared" ref="I4:I21" si="1">G4-H4</f>
        <v>5000</v>
      </c>
      <c r="J4" s="63"/>
      <c r="K4" s="64"/>
      <c r="L4" s="64">
        <v>1</v>
      </c>
      <c r="M4" s="64"/>
      <c r="N4" s="64">
        <v>1</v>
      </c>
      <c r="O4" s="64"/>
      <c r="P4" s="64">
        <v>1</v>
      </c>
      <c r="Q4" s="64"/>
      <c r="R4" s="64">
        <v>0</v>
      </c>
      <c r="S4" s="64"/>
      <c r="T4" s="64">
        <v>1</v>
      </c>
      <c r="U4" s="64"/>
      <c r="V4" s="64">
        <v>0</v>
      </c>
      <c r="W4" s="65">
        <f>SUM(K4:V4)</f>
        <v>4</v>
      </c>
      <c r="X4" s="65">
        <f t="shared" ref="X4:X17" si="2">W4*G4</f>
        <v>40000</v>
      </c>
      <c r="Y4" s="434">
        <f>SUM(X4:X6)</f>
        <v>52780</v>
      </c>
    </row>
    <row r="5" spans="1:25" x14ac:dyDescent="0.3">
      <c r="A5" s="436"/>
      <c r="B5" s="56" t="s">
        <v>112</v>
      </c>
      <c r="C5" s="57">
        <v>1</v>
      </c>
      <c r="D5" s="58">
        <v>0</v>
      </c>
      <c r="E5" s="59">
        <f t="shared" si="0"/>
        <v>1</v>
      </c>
      <c r="F5" s="60" t="s">
        <v>75</v>
      </c>
      <c r="G5" s="57">
        <v>10000</v>
      </c>
      <c r="H5" s="61">
        <v>0</v>
      </c>
      <c r="I5" s="62">
        <f t="shared" si="1"/>
        <v>10000</v>
      </c>
      <c r="J5" s="63"/>
      <c r="K5" s="64"/>
      <c r="L5" s="64"/>
      <c r="M5" s="64"/>
      <c r="N5" s="64"/>
      <c r="O5" s="64">
        <v>0</v>
      </c>
      <c r="P5" s="64"/>
      <c r="Q5" s="64"/>
      <c r="R5" s="64"/>
      <c r="S5" s="64"/>
      <c r="T5" s="64"/>
      <c r="U5" s="64">
        <v>1</v>
      </c>
      <c r="V5" s="64"/>
      <c r="W5" s="65">
        <f t="shared" ref="W5:X19" si="3">SUM(K5:V5)</f>
        <v>1</v>
      </c>
      <c r="X5" s="65">
        <f t="shared" si="2"/>
        <v>10000</v>
      </c>
      <c r="Y5" s="437"/>
    </row>
    <row r="6" spans="1:25" x14ac:dyDescent="0.3">
      <c r="A6" s="433"/>
      <c r="B6" s="56" t="s">
        <v>61</v>
      </c>
      <c r="C6" s="57">
        <v>20</v>
      </c>
      <c r="D6" s="58">
        <v>10</v>
      </c>
      <c r="E6" s="66">
        <f t="shared" si="0"/>
        <v>10</v>
      </c>
      <c r="F6" s="60" t="s">
        <v>74</v>
      </c>
      <c r="G6" s="57">
        <v>139</v>
      </c>
      <c r="H6" s="67">
        <v>139</v>
      </c>
      <c r="I6" s="68">
        <f t="shared" si="1"/>
        <v>0</v>
      </c>
      <c r="J6" s="63"/>
      <c r="K6" s="64"/>
      <c r="L6" s="64">
        <v>2</v>
      </c>
      <c r="M6" s="64">
        <v>2</v>
      </c>
      <c r="N6" s="64">
        <v>2</v>
      </c>
      <c r="O6" s="64">
        <v>2</v>
      </c>
      <c r="P6" s="64">
        <v>2</v>
      </c>
      <c r="Q6" s="64">
        <v>2</v>
      </c>
      <c r="R6" s="64">
        <v>2</v>
      </c>
      <c r="S6" s="64">
        <v>2</v>
      </c>
      <c r="T6" s="64">
        <v>2</v>
      </c>
      <c r="U6" s="64">
        <v>2</v>
      </c>
      <c r="V6" s="64"/>
      <c r="W6" s="65">
        <f t="shared" si="3"/>
        <v>20</v>
      </c>
      <c r="X6" s="65">
        <f t="shared" si="2"/>
        <v>2780</v>
      </c>
      <c r="Y6" s="435"/>
    </row>
    <row r="7" spans="1:25" x14ac:dyDescent="0.3">
      <c r="A7" s="432" t="s">
        <v>86</v>
      </c>
      <c r="B7" s="69" t="s">
        <v>62</v>
      </c>
      <c r="C7" s="57">
        <v>2</v>
      </c>
      <c r="D7" s="58">
        <v>3</v>
      </c>
      <c r="E7" s="66">
        <f t="shared" si="0"/>
        <v>-1</v>
      </c>
      <c r="F7" s="70" t="s">
        <v>76</v>
      </c>
      <c r="G7" s="57">
        <v>15000</v>
      </c>
      <c r="H7" s="67">
        <v>15000</v>
      </c>
      <c r="I7" s="68">
        <f t="shared" si="1"/>
        <v>0</v>
      </c>
      <c r="J7" s="63"/>
      <c r="K7" s="71"/>
      <c r="L7" s="71"/>
      <c r="M7" s="71"/>
      <c r="N7" s="71">
        <v>1</v>
      </c>
      <c r="O7" s="71"/>
      <c r="P7" s="71"/>
      <c r="Q7" s="71"/>
      <c r="R7" s="71"/>
      <c r="S7" s="71">
        <v>1</v>
      </c>
      <c r="T7" s="71"/>
      <c r="U7" s="71"/>
      <c r="V7" s="71"/>
      <c r="W7" s="65">
        <f t="shared" si="3"/>
        <v>2</v>
      </c>
      <c r="X7" s="65">
        <f t="shared" si="2"/>
        <v>30000</v>
      </c>
      <c r="Y7" s="434">
        <f>SUM(X7:X10)</f>
        <v>80000</v>
      </c>
    </row>
    <row r="8" spans="1:25" x14ac:dyDescent="0.3">
      <c r="A8" s="436"/>
      <c r="B8" s="69" t="s">
        <v>63</v>
      </c>
      <c r="C8" s="57">
        <v>1</v>
      </c>
      <c r="D8" s="58">
        <v>0</v>
      </c>
      <c r="E8" s="66">
        <f t="shared" si="0"/>
        <v>1</v>
      </c>
      <c r="F8" s="70" t="s">
        <v>77</v>
      </c>
      <c r="G8" s="57">
        <v>10000</v>
      </c>
      <c r="H8" s="67">
        <v>10000</v>
      </c>
      <c r="I8" s="68">
        <f t="shared" si="1"/>
        <v>0</v>
      </c>
      <c r="J8" s="63"/>
      <c r="K8" s="71"/>
      <c r="L8" s="71"/>
      <c r="M8" s="71">
        <v>1</v>
      </c>
      <c r="N8" s="71"/>
      <c r="O8" s="71"/>
      <c r="P8" s="71"/>
      <c r="Q8" s="71"/>
      <c r="R8" s="71"/>
      <c r="S8" s="71"/>
      <c r="T8" s="71"/>
      <c r="U8" s="71"/>
      <c r="V8" s="71"/>
      <c r="W8" s="65">
        <f t="shared" si="3"/>
        <v>1</v>
      </c>
      <c r="X8" s="65">
        <f t="shared" si="2"/>
        <v>10000</v>
      </c>
      <c r="Y8" s="437"/>
    </row>
    <row r="9" spans="1:25" x14ac:dyDescent="0.3">
      <c r="A9" s="436"/>
      <c r="B9" s="69" t="s">
        <v>64</v>
      </c>
      <c r="C9" s="57">
        <v>1</v>
      </c>
      <c r="D9" s="58">
        <v>2</v>
      </c>
      <c r="E9" s="66">
        <f t="shared" si="0"/>
        <v>-1</v>
      </c>
      <c r="F9" s="70"/>
      <c r="G9" s="57">
        <v>15000</v>
      </c>
      <c r="H9" s="67">
        <v>15000</v>
      </c>
      <c r="I9" s="68">
        <f t="shared" si="1"/>
        <v>0</v>
      </c>
      <c r="J9" s="63"/>
      <c r="K9" s="71"/>
      <c r="L9" s="71"/>
      <c r="M9" s="71"/>
      <c r="N9" s="71"/>
      <c r="O9" s="71"/>
      <c r="P9" s="71"/>
      <c r="Q9" s="71"/>
      <c r="R9" s="71">
        <v>1</v>
      </c>
      <c r="S9" s="71"/>
      <c r="T9" s="71"/>
      <c r="U9" s="71"/>
      <c r="V9" s="71"/>
      <c r="W9" s="65">
        <f t="shared" si="3"/>
        <v>1</v>
      </c>
      <c r="X9" s="65">
        <f t="shared" si="2"/>
        <v>15000</v>
      </c>
      <c r="Y9" s="437"/>
    </row>
    <row r="10" spans="1:25" x14ac:dyDescent="0.3">
      <c r="A10" s="433"/>
      <c r="B10" s="69" t="s">
        <v>65</v>
      </c>
      <c r="C10" s="57">
        <v>1</v>
      </c>
      <c r="D10" s="58">
        <v>1</v>
      </c>
      <c r="E10" s="66">
        <f t="shared" si="0"/>
        <v>0</v>
      </c>
      <c r="F10" s="60" t="s">
        <v>78</v>
      </c>
      <c r="G10" s="57">
        <v>25000</v>
      </c>
      <c r="H10" s="61">
        <v>25000</v>
      </c>
      <c r="I10" s="62">
        <f t="shared" si="1"/>
        <v>0</v>
      </c>
      <c r="J10" s="63"/>
      <c r="K10" s="72"/>
      <c r="L10" s="72"/>
      <c r="M10" s="72"/>
      <c r="N10" s="72">
        <v>1</v>
      </c>
      <c r="O10" s="72"/>
      <c r="P10" s="72"/>
      <c r="Q10" s="72"/>
      <c r="R10" s="72"/>
      <c r="S10" s="72"/>
      <c r="T10" s="72"/>
      <c r="U10" s="72"/>
      <c r="V10" s="72"/>
      <c r="W10" s="65">
        <f t="shared" si="3"/>
        <v>1</v>
      </c>
      <c r="X10" s="65">
        <f t="shared" si="2"/>
        <v>25000</v>
      </c>
      <c r="Y10" s="435"/>
    </row>
    <row r="11" spans="1:25" x14ac:dyDescent="0.3">
      <c r="A11" s="432" t="s">
        <v>87</v>
      </c>
      <c r="B11" s="69" t="s">
        <v>66</v>
      </c>
      <c r="C11" s="57">
        <v>8</v>
      </c>
      <c r="D11" s="58">
        <v>11</v>
      </c>
      <c r="E11" s="66">
        <f t="shared" si="0"/>
        <v>-3</v>
      </c>
      <c r="F11" s="60" t="s">
        <v>79</v>
      </c>
      <c r="G11" s="57">
        <v>1000</v>
      </c>
      <c r="H11" s="67">
        <v>1000</v>
      </c>
      <c r="I11" s="68">
        <f t="shared" si="1"/>
        <v>0</v>
      </c>
      <c r="J11" s="63"/>
      <c r="K11" s="64">
        <v>1</v>
      </c>
      <c r="L11" s="64"/>
      <c r="M11" s="64">
        <v>1</v>
      </c>
      <c r="N11" s="64">
        <v>1</v>
      </c>
      <c r="O11" s="64"/>
      <c r="P11" s="64">
        <v>1</v>
      </c>
      <c r="Q11" s="64">
        <v>1</v>
      </c>
      <c r="R11" s="64"/>
      <c r="S11" s="64">
        <v>1</v>
      </c>
      <c r="T11" s="64">
        <v>1</v>
      </c>
      <c r="U11" s="64"/>
      <c r="V11" s="64">
        <v>1</v>
      </c>
      <c r="W11" s="65">
        <f t="shared" si="3"/>
        <v>8</v>
      </c>
      <c r="X11" s="65">
        <f t="shared" si="2"/>
        <v>8000</v>
      </c>
      <c r="Y11" s="434">
        <f>SUM(X11:X12)</f>
        <v>11000</v>
      </c>
    </row>
    <row r="12" spans="1:25" x14ac:dyDescent="0.3">
      <c r="A12" s="433"/>
      <c r="B12" s="69" t="s">
        <v>67</v>
      </c>
      <c r="C12" s="57">
        <v>3</v>
      </c>
      <c r="D12" s="58">
        <v>5</v>
      </c>
      <c r="E12" s="66">
        <f t="shared" si="0"/>
        <v>-2</v>
      </c>
      <c r="F12" s="60" t="s">
        <v>79</v>
      </c>
      <c r="G12" s="57">
        <v>1000</v>
      </c>
      <c r="H12" s="67">
        <v>1000</v>
      </c>
      <c r="I12" s="68">
        <f t="shared" si="1"/>
        <v>0</v>
      </c>
      <c r="J12" s="63"/>
      <c r="K12" s="64">
        <v>1</v>
      </c>
      <c r="L12" s="64"/>
      <c r="M12" s="64"/>
      <c r="N12" s="64"/>
      <c r="O12" s="64"/>
      <c r="P12" s="64">
        <v>1</v>
      </c>
      <c r="Q12" s="64"/>
      <c r="R12" s="64"/>
      <c r="S12" s="64"/>
      <c r="T12" s="64">
        <v>1</v>
      </c>
      <c r="U12" s="64"/>
      <c r="V12" s="64"/>
      <c r="W12" s="65">
        <f t="shared" si="3"/>
        <v>3</v>
      </c>
      <c r="X12" s="65">
        <f t="shared" si="2"/>
        <v>3000</v>
      </c>
      <c r="Y12" s="435"/>
    </row>
    <row r="13" spans="1:25" x14ac:dyDescent="0.3">
      <c r="A13" s="432" t="s">
        <v>88</v>
      </c>
      <c r="B13" s="69" t="s">
        <v>68</v>
      </c>
      <c r="C13" s="57">
        <v>8</v>
      </c>
      <c r="D13" s="58">
        <v>0</v>
      </c>
      <c r="E13" s="66">
        <f t="shared" si="0"/>
        <v>8</v>
      </c>
      <c r="F13" s="60" t="s">
        <v>75</v>
      </c>
      <c r="G13" s="57">
        <v>3000</v>
      </c>
      <c r="H13" s="61">
        <v>0</v>
      </c>
      <c r="I13" s="68">
        <f t="shared" si="1"/>
        <v>3000</v>
      </c>
      <c r="J13" s="63"/>
      <c r="K13" s="72"/>
      <c r="L13" s="72"/>
      <c r="M13" s="72">
        <v>2</v>
      </c>
      <c r="N13" s="72"/>
      <c r="O13" s="72"/>
      <c r="P13" s="72">
        <v>2</v>
      </c>
      <c r="Q13" s="72"/>
      <c r="R13" s="72"/>
      <c r="S13" s="72">
        <v>2</v>
      </c>
      <c r="T13" s="72"/>
      <c r="U13" s="72"/>
      <c r="V13" s="72">
        <v>2</v>
      </c>
      <c r="W13" s="65">
        <f t="shared" si="3"/>
        <v>8</v>
      </c>
      <c r="X13" s="65">
        <f t="shared" si="2"/>
        <v>24000</v>
      </c>
      <c r="Y13" s="434">
        <f>SUM(X13:X15)</f>
        <v>94400</v>
      </c>
    </row>
    <row r="14" spans="1:25" x14ac:dyDescent="0.3">
      <c r="A14" s="436"/>
      <c r="B14" s="69" t="s">
        <v>69</v>
      </c>
      <c r="C14" s="57">
        <v>3360</v>
      </c>
      <c r="D14" s="58">
        <v>0</v>
      </c>
      <c r="E14" s="66">
        <f t="shared" si="0"/>
        <v>3360</v>
      </c>
      <c r="F14" s="60" t="s">
        <v>75</v>
      </c>
      <c r="G14" s="57">
        <v>15</v>
      </c>
      <c r="H14" s="61">
        <v>0</v>
      </c>
      <c r="I14" s="68">
        <f t="shared" si="1"/>
        <v>15</v>
      </c>
      <c r="J14" s="63"/>
      <c r="K14" s="72">
        <v>280</v>
      </c>
      <c r="L14" s="72">
        <v>280</v>
      </c>
      <c r="M14" s="72">
        <v>280</v>
      </c>
      <c r="N14" s="72">
        <v>280</v>
      </c>
      <c r="O14" s="72">
        <v>280</v>
      </c>
      <c r="P14" s="72">
        <v>280</v>
      </c>
      <c r="Q14" s="72">
        <v>280</v>
      </c>
      <c r="R14" s="72">
        <v>280</v>
      </c>
      <c r="S14" s="72">
        <v>280</v>
      </c>
      <c r="T14" s="72">
        <v>280</v>
      </c>
      <c r="U14" s="72">
        <v>280</v>
      </c>
      <c r="V14" s="72">
        <v>280</v>
      </c>
      <c r="W14" s="65">
        <f t="shared" si="3"/>
        <v>3360</v>
      </c>
      <c r="X14" s="65">
        <f t="shared" si="2"/>
        <v>50400</v>
      </c>
      <c r="Y14" s="437"/>
    </row>
    <row r="15" spans="1:25" x14ac:dyDescent="0.3">
      <c r="A15" s="436"/>
      <c r="B15" s="69" t="s">
        <v>70</v>
      </c>
      <c r="C15" s="57">
        <v>2</v>
      </c>
      <c r="D15" s="73">
        <v>1</v>
      </c>
      <c r="E15" s="66">
        <f t="shared" si="0"/>
        <v>1</v>
      </c>
      <c r="F15" s="60"/>
      <c r="G15" s="57">
        <v>10000</v>
      </c>
      <c r="H15" s="61">
        <v>8000</v>
      </c>
      <c r="I15" s="68">
        <f t="shared" si="1"/>
        <v>2000</v>
      </c>
      <c r="J15" s="63"/>
      <c r="K15" s="74"/>
      <c r="L15" s="74"/>
      <c r="M15" s="74">
        <v>1</v>
      </c>
      <c r="N15" s="74"/>
      <c r="O15" s="74"/>
      <c r="P15" s="74"/>
      <c r="Q15" s="74">
        <v>1</v>
      </c>
      <c r="R15" s="74"/>
      <c r="S15" s="74"/>
      <c r="T15" s="74"/>
      <c r="U15" s="74"/>
      <c r="V15" s="74"/>
      <c r="W15" s="65">
        <f t="shared" si="3"/>
        <v>2</v>
      </c>
      <c r="X15" s="65">
        <f t="shared" si="2"/>
        <v>20000</v>
      </c>
      <c r="Y15" s="435"/>
    </row>
    <row r="16" spans="1:25" x14ac:dyDescent="0.3">
      <c r="A16" s="75" t="s">
        <v>89</v>
      </c>
      <c r="B16" s="69" t="s">
        <v>71</v>
      </c>
      <c r="C16" s="57">
        <v>8</v>
      </c>
      <c r="D16" s="58">
        <v>12</v>
      </c>
      <c r="E16" s="66">
        <f t="shared" si="0"/>
        <v>-4</v>
      </c>
      <c r="F16" s="70" t="s">
        <v>80</v>
      </c>
      <c r="G16" s="57">
        <v>2180</v>
      </c>
      <c r="H16" s="67">
        <v>2500</v>
      </c>
      <c r="I16" s="68">
        <f t="shared" si="1"/>
        <v>-320</v>
      </c>
      <c r="J16" s="63"/>
      <c r="K16" s="71">
        <v>1</v>
      </c>
      <c r="L16" s="71">
        <v>1</v>
      </c>
      <c r="M16" s="71">
        <v>0</v>
      </c>
      <c r="N16" s="71">
        <v>1</v>
      </c>
      <c r="O16" s="71">
        <v>1</v>
      </c>
      <c r="P16" s="71">
        <v>0</v>
      </c>
      <c r="Q16" s="71">
        <v>1</v>
      </c>
      <c r="R16" s="71">
        <v>1</v>
      </c>
      <c r="S16" s="71">
        <v>0</v>
      </c>
      <c r="T16" s="71">
        <v>1</v>
      </c>
      <c r="U16" s="71">
        <v>1</v>
      </c>
      <c r="V16" s="71">
        <v>0</v>
      </c>
      <c r="W16" s="65">
        <f t="shared" si="3"/>
        <v>8</v>
      </c>
      <c r="X16" s="65">
        <f t="shared" si="2"/>
        <v>17440</v>
      </c>
      <c r="Y16" s="65">
        <f>X16</f>
        <v>17440</v>
      </c>
    </row>
    <row r="17" spans="1:25" x14ac:dyDescent="0.3">
      <c r="A17" s="438" t="s">
        <v>90</v>
      </c>
      <c r="B17" s="76" t="s">
        <v>72</v>
      </c>
      <c r="C17" s="57">
        <v>7</v>
      </c>
      <c r="D17" s="58">
        <v>6</v>
      </c>
      <c r="E17" s="59">
        <f t="shared" si="0"/>
        <v>1</v>
      </c>
      <c r="F17" s="60" t="s">
        <v>81</v>
      </c>
      <c r="G17" s="57">
        <v>400</v>
      </c>
      <c r="H17" s="61">
        <v>327</v>
      </c>
      <c r="I17" s="68">
        <f t="shared" si="1"/>
        <v>73</v>
      </c>
      <c r="J17" s="77"/>
      <c r="K17" s="64">
        <v>1</v>
      </c>
      <c r="L17" s="64"/>
      <c r="M17" s="64">
        <v>1</v>
      </c>
      <c r="N17" s="64">
        <v>0</v>
      </c>
      <c r="O17" s="64">
        <v>1</v>
      </c>
      <c r="P17" s="64">
        <v>1</v>
      </c>
      <c r="Q17" s="64">
        <v>0</v>
      </c>
      <c r="R17" s="64">
        <v>1</v>
      </c>
      <c r="S17" s="64">
        <v>1</v>
      </c>
      <c r="T17" s="64">
        <v>0</v>
      </c>
      <c r="U17" s="64">
        <v>1</v>
      </c>
      <c r="V17" s="64"/>
      <c r="W17" s="65">
        <f t="shared" si="3"/>
        <v>7</v>
      </c>
      <c r="X17" s="65">
        <f t="shared" si="2"/>
        <v>2800</v>
      </c>
      <c r="Y17" s="434">
        <f>SUM(X17:X18)</f>
        <v>2800</v>
      </c>
    </row>
    <row r="18" spans="1:25" x14ac:dyDescent="0.3">
      <c r="A18" s="438"/>
      <c r="B18" s="78" t="s">
        <v>73</v>
      </c>
      <c r="C18" s="57">
        <v>0</v>
      </c>
      <c r="D18" s="58">
        <v>0</v>
      </c>
      <c r="E18" s="59">
        <f t="shared" si="0"/>
        <v>0</v>
      </c>
      <c r="F18" s="79"/>
      <c r="G18" s="57">
        <v>0</v>
      </c>
      <c r="H18" s="61">
        <v>0</v>
      </c>
      <c r="I18" s="68">
        <f t="shared" si="1"/>
        <v>0</v>
      </c>
      <c r="J18" s="80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65">
        <f t="shared" si="3"/>
        <v>0</v>
      </c>
      <c r="X18" s="65">
        <f t="shared" si="3"/>
        <v>0</v>
      </c>
      <c r="Y18" s="435"/>
    </row>
    <row r="19" spans="1:25" x14ac:dyDescent="0.3">
      <c r="A19" s="442" t="s">
        <v>55</v>
      </c>
      <c r="B19" s="442"/>
      <c r="C19" s="82">
        <f>SUM(C4:C18)</f>
        <v>3426</v>
      </c>
      <c r="D19" s="83">
        <f>SUM(D4:D18)</f>
        <v>56</v>
      </c>
      <c r="E19" s="84">
        <f t="shared" si="0"/>
        <v>3370</v>
      </c>
      <c r="F19" s="85"/>
      <c r="G19" s="82"/>
      <c r="H19" s="86"/>
      <c r="I19" s="87">
        <f>G19-H19</f>
        <v>0</v>
      </c>
      <c r="J19" s="88"/>
      <c r="K19" s="89">
        <f t="shared" ref="K19:V19" si="4">SUM(K4:K18)</f>
        <v>284</v>
      </c>
      <c r="L19" s="89">
        <f t="shared" si="4"/>
        <v>284</v>
      </c>
      <c r="M19" s="89">
        <f t="shared" si="4"/>
        <v>288</v>
      </c>
      <c r="N19" s="89">
        <f t="shared" si="4"/>
        <v>287</v>
      </c>
      <c r="O19" s="89">
        <f t="shared" si="4"/>
        <v>284</v>
      </c>
      <c r="P19" s="89">
        <f t="shared" si="4"/>
        <v>288</v>
      </c>
      <c r="Q19" s="89">
        <f t="shared" si="4"/>
        <v>285</v>
      </c>
      <c r="R19" s="89">
        <f t="shared" si="4"/>
        <v>285</v>
      </c>
      <c r="S19" s="89">
        <f t="shared" si="4"/>
        <v>287</v>
      </c>
      <c r="T19" s="89">
        <f t="shared" si="4"/>
        <v>286</v>
      </c>
      <c r="U19" s="89">
        <f t="shared" si="4"/>
        <v>285</v>
      </c>
      <c r="V19" s="89">
        <f t="shared" si="4"/>
        <v>283</v>
      </c>
      <c r="W19" s="443">
        <f t="shared" si="3"/>
        <v>3426</v>
      </c>
      <c r="X19" s="443"/>
      <c r="Y19" s="443"/>
    </row>
    <row r="20" spans="1:25" x14ac:dyDescent="0.3">
      <c r="A20" s="444" t="s">
        <v>56</v>
      </c>
      <c r="B20" s="444"/>
      <c r="C20" s="90">
        <f>W20</f>
        <v>0</v>
      </c>
      <c r="D20" s="83">
        <v>21</v>
      </c>
      <c r="E20" s="91">
        <f t="shared" si="0"/>
        <v>-21</v>
      </c>
      <c r="F20" s="92" t="s">
        <v>82</v>
      </c>
      <c r="G20" s="82">
        <v>0</v>
      </c>
      <c r="H20" s="86">
        <v>4600</v>
      </c>
      <c r="I20" s="87">
        <f t="shared" si="1"/>
        <v>-4600</v>
      </c>
      <c r="J20" s="93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428">
        <f>SUM(K20:V20)</f>
        <v>0</v>
      </c>
      <c r="X20" s="428"/>
      <c r="Y20" s="428"/>
    </row>
    <row r="21" spans="1:25" x14ac:dyDescent="0.3">
      <c r="A21" s="429" t="s">
        <v>57</v>
      </c>
      <c r="B21" s="429"/>
      <c r="C21" s="90">
        <f>W21</f>
        <v>67200</v>
      </c>
      <c r="D21" s="95">
        <v>72000</v>
      </c>
      <c r="E21" s="96">
        <f t="shared" si="0"/>
        <v>-4800</v>
      </c>
      <c r="F21" s="97">
        <f>C21/D21</f>
        <v>0.93333333333333335</v>
      </c>
      <c r="G21" s="90">
        <v>72000</v>
      </c>
      <c r="H21" s="98">
        <v>72000</v>
      </c>
      <c r="I21" s="99">
        <f t="shared" si="1"/>
        <v>0</v>
      </c>
      <c r="J21" s="100" t="e">
        <f>#REF!+#REF!+J19</f>
        <v>#REF!</v>
      </c>
      <c r="K21" s="101">
        <v>5600</v>
      </c>
      <c r="L21" s="101">
        <v>5600</v>
      </c>
      <c r="M21" s="101">
        <v>5600</v>
      </c>
      <c r="N21" s="101">
        <v>5600</v>
      </c>
      <c r="O21" s="101">
        <v>5600</v>
      </c>
      <c r="P21" s="101">
        <v>5600</v>
      </c>
      <c r="Q21" s="101">
        <v>5600</v>
      </c>
      <c r="R21" s="101">
        <v>5600</v>
      </c>
      <c r="S21" s="101">
        <v>5600</v>
      </c>
      <c r="T21" s="101">
        <v>5600</v>
      </c>
      <c r="U21" s="101">
        <v>5600</v>
      </c>
      <c r="V21" s="101">
        <v>5600</v>
      </c>
      <c r="W21" s="430">
        <f t="shared" ref="W21" si="5">SUM(K21:V21)</f>
        <v>67200</v>
      </c>
      <c r="X21" s="430"/>
      <c r="Y21" s="430"/>
    </row>
    <row r="22" spans="1:25" x14ac:dyDescent="0.3">
      <c r="A22" s="429" t="s">
        <v>58</v>
      </c>
      <c r="B22" s="429"/>
      <c r="C22" s="90">
        <f>W22</f>
        <v>50264</v>
      </c>
      <c r="D22" s="95">
        <v>51165</v>
      </c>
      <c r="E22" s="96">
        <f t="shared" si="0"/>
        <v>-901</v>
      </c>
      <c r="F22" s="97">
        <f>C22/D22</f>
        <v>0.98239030587315546</v>
      </c>
      <c r="G22" s="90"/>
      <c r="H22" s="98"/>
      <c r="I22" s="99"/>
      <c r="J22" s="100" t="e">
        <f>#REF!+J17+J20</f>
        <v>#REF!</v>
      </c>
      <c r="K22" s="111">
        <v>4187</v>
      </c>
      <c r="L22" s="111">
        <v>4192</v>
      </c>
      <c r="M22" s="111">
        <v>4187</v>
      </c>
      <c r="N22" s="111">
        <v>4187</v>
      </c>
      <c r="O22" s="111">
        <v>4192</v>
      </c>
      <c r="P22" s="111">
        <v>4187</v>
      </c>
      <c r="Q22" s="111">
        <v>4187</v>
      </c>
      <c r="R22" s="111">
        <v>4192</v>
      </c>
      <c r="S22" s="111">
        <v>4187</v>
      </c>
      <c r="T22" s="111">
        <v>4187</v>
      </c>
      <c r="U22" s="111">
        <v>4192</v>
      </c>
      <c r="V22" s="111">
        <v>4187</v>
      </c>
      <c r="W22" s="431">
        <f>SUM(K22:V22)</f>
        <v>50264</v>
      </c>
      <c r="X22" s="431"/>
      <c r="Y22" s="431"/>
    </row>
    <row r="23" spans="1:25" x14ac:dyDescent="0.3">
      <c r="A23" s="429" t="s">
        <v>59</v>
      </c>
      <c r="B23" s="429"/>
      <c r="C23" s="102">
        <f>(C4*G4)+(C5*G5)+(C6*G6)+(C7*G7)+(C8*G8)+(C9*G9)+(C10*G10)+(C11*G11)+(C12*G12)+(C13*G13)+(C14*G14)+(C15*G15)+(C16*G16)+(C17*G17)+(C18*G18)+C20+C21+C22</f>
        <v>375884</v>
      </c>
      <c r="D23" s="102">
        <f>(D4*H4)+(D5*H5)+(D6*H6)+(D7*H7)+(D8*H8)+(D9*H9)+(D10*H10)+(D11*H11)+(D12*H12)+(D13*H13)+(D14*H14)+(D15*H15)+(D16*H16)+(D17*H17)+(D18*H18)+D20+D21+D22</f>
        <v>305538</v>
      </c>
      <c r="E23" s="103">
        <f t="shared" si="0"/>
        <v>70346</v>
      </c>
      <c r="F23" s="104">
        <f>C23/D23</f>
        <v>1.2302365008607767</v>
      </c>
      <c r="G23" s="57"/>
      <c r="H23" s="105"/>
      <c r="I23" s="106"/>
      <c r="J23" s="107"/>
      <c r="K23" s="108">
        <f>(K4*$H4)+(K5*$H5)+(K6*$H6)+(K7*$H7)+(K8*$H8)+(K9*$H9)+(K10*$H10)+(K11*$H11)+(K12*$H12)+(K13*$H13)+(K14*$H14)+(K15*$H15)+(K16*$H16)+(K17*$H17)+(K18*$H18)+K20+K21+K22</f>
        <v>14614</v>
      </c>
      <c r="L23" s="108">
        <f t="shared" ref="L23:V23" si="6">(L4*$H4)+(L5*$H5)+(L6*$H6)+(L7*$H7)+(L8*$H8)+(L9*$H9)+(L10*$H10)+(L11*$H11)+(L12*$H12)+(L13*$H13)+(L14*$H14)+(L15*$H15)+(L16*$H16)+(L17*$H17)+(L18*$H18)+L20+L21+L22</f>
        <v>17570</v>
      </c>
      <c r="M23" s="108">
        <f t="shared" si="6"/>
        <v>29392</v>
      </c>
      <c r="N23" s="108">
        <f t="shared" si="6"/>
        <v>58565</v>
      </c>
      <c r="O23" s="108">
        <f t="shared" si="6"/>
        <v>12897</v>
      </c>
      <c r="P23" s="108">
        <f t="shared" si="6"/>
        <v>17392</v>
      </c>
      <c r="Q23" s="108">
        <f t="shared" si="6"/>
        <v>21565</v>
      </c>
      <c r="R23" s="108">
        <f t="shared" si="6"/>
        <v>27897</v>
      </c>
      <c r="S23" s="108">
        <f t="shared" si="6"/>
        <v>26392</v>
      </c>
      <c r="T23" s="108">
        <f t="shared" si="6"/>
        <v>19565</v>
      </c>
      <c r="U23" s="108">
        <f t="shared" si="6"/>
        <v>12897</v>
      </c>
      <c r="V23" s="108">
        <f t="shared" si="6"/>
        <v>10787</v>
      </c>
      <c r="W23" s="427">
        <f>SUM(K23:V23)</f>
        <v>269533</v>
      </c>
      <c r="X23" s="427"/>
      <c r="Y23" s="427"/>
    </row>
    <row r="24" spans="1:25" x14ac:dyDescent="0.3">
      <c r="A24" s="429" t="s">
        <v>60</v>
      </c>
      <c r="B24" s="429"/>
      <c r="C24" s="109">
        <f>C23-C22</f>
        <v>325620</v>
      </c>
      <c r="D24" s="109">
        <f>D23-D22</f>
        <v>254373</v>
      </c>
      <c r="E24" s="103">
        <f t="shared" si="0"/>
        <v>71247</v>
      </c>
      <c r="F24" s="109"/>
      <c r="G24" s="109"/>
      <c r="H24" s="109"/>
      <c r="I24" s="109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 t="s">
        <v>91</v>
      </c>
      <c r="W24" s="427">
        <v>402234</v>
      </c>
      <c r="X24" s="427"/>
      <c r="Y24" s="427"/>
    </row>
  </sheetData>
  <customSheetViews>
    <customSheetView guid="{640D83BD-1E00-4496-8C5B-E778EE6F55A4}" hiddenColumns="1" state="hidden">
      <selection activeCell="A21" sqref="A21:B21"/>
      <pageMargins left="0.7" right="0.7" top="0.75" bottom="0.75" header="0.3" footer="0.3"/>
    </customSheetView>
    <customSheetView guid="{85DC2A31-3C0B-4F4D-9664-68FB6E8F5C97}" hiddenColumns="1" state="hidden">
      <selection activeCell="A21" sqref="A21:B21"/>
      <pageMargins left="0.7" right="0.7" top="0.75" bottom="0.75" header="0.3" footer="0.3"/>
    </customSheetView>
    <customSheetView guid="{879CF6F7-F847-4B7E-A989-F74C386E7522}" hiddenColumns="1" state="hidden">
      <selection activeCell="A21" sqref="A21:B21"/>
      <pageMargins left="0.7" right="0.7" top="0.75" bottom="0.75" header="0.3" footer="0.3"/>
    </customSheetView>
    <customSheetView guid="{8BA2EC44-CE22-492C-A412-49ADBDE883BB}" hiddenColumns="1" state="hidden">
      <selection activeCell="A21" sqref="A21:B21"/>
      <pageMargins left="0.7" right="0.7" top="0.75" bottom="0.75" header="0.3" footer="0.3"/>
    </customSheetView>
    <customSheetView guid="{3E0A43E4-B355-41B4-A5DF-128617C31AF5}" hiddenColumns="1" state="hidden">
      <selection activeCell="A21" sqref="A21:B21"/>
      <pageMargins left="0.7" right="0.7" top="0.75" bottom="0.75" header="0.3" footer="0.3"/>
    </customSheetView>
    <customSheetView guid="{8D116D69-F046-4BA5-9E81-B513FA5CCD77}" hiddenColumns="1" state="hidden">
      <selection activeCell="A21" sqref="A21:B21"/>
      <pageMargins left="0.7" right="0.7" top="0.75" bottom="0.75" header="0.3" footer="0.3"/>
    </customSheetView>
    <customSheetView guid="{D0C78281-00A7-44A4-9931-2AC9C076C160}" hiddenColumns="1" state="hidden">
      <selection activeCell="A21" sqref="A21:B21"/>
      <pageMargins left="0.7" right="0.7" top="0.75" bottom="0.75" header="0.3" footer="0.3"/>
    </customSheetView>
    <customSheetView guid="{E7CC2FC3-8405-47D8-93E6-EDAD85786E69}" hiddenColumns="1" state="hidden">
      <selection activeCell="A21" sqref="A21:B21"/>
      <pageMargins left="0.7" right="0.7" top="0.75" bottom="0.75" header="0.3" footer="0.3"/>
    </customSheetView>
    <customSheetView guid="{22D7CCCC-DE88-429E-9DC5-74E235C9A8A9}" hiddenColumns="1" state="hidden">
      <selection activeCell="A21" sqref="A21:B21"/>
      <pageMargins left="0.7" right="0.7" top="0.75" bottom="0.75" header="0.3" footer="0.3"/>
    </customSheetView>
    <customSheetView guid="{CE1B1931-175C-43DF-9911-75CAACEDF3C7}" hiddenColumns="1" state="hidden">
      <selection activeCell="A21" sqref="A21:B21"/>
      <pageMargins left="0.7" right="0.7" top="0.75" bottom="0.75" header="0.3" footer="0.3"/>
    </customSheetView>
    <customSheetView guid="{27802D02-634B-46E7-8C47-98A35F9683A0}" hiddenColumns="1" state="hidden">
      <selection activeCell="A21" sqref="A21:B21"/>
      <pageMargins left="0.7" right="0.7" top="0.75" bottom="0.75" header="0.3" footer="0.3"/>
    </customSheetView>
  </customSheetViews>
  <mergeCells count="35">
    <mergeCell ref="A19:B19"/>
    <mergeCell ref="W19:Y19"/>
    <mergeCell ref="A20:B20"/>
    <mergeCell ref="A24:B24"/>
    <mergeCell ref="W2:Y2"/>
    <mergeCell ref="X3:Y3"/>
    <mergeCell ref="A4:A6"/>
    <mergeCell ref="Y4:Y6"/>
    <mergeCell ref="A7:A10"/>
    <mergeCell ref="Y7:Y10"/>
    <mergeCell ref="G2:H2"/>
    <mergeCell ref="I2:I3"/>
    <mergeCell ref="K2:M2"/>
    <mergeCell ref="N2:P2"/>
    <mergeCell ref="Q2:S2"/>
    <mergeCell ref="T2:V2"/>
    <mergeCell ref="A2:A3"/>
    <mergeCell ref="B2:B3"/>
    <mergeCell ref="C2:D2"/>
    <mergeCell ref="E2:E3"/>
    <mergeCell ref="F2:F3"/>
    <mergeCell ref="A11:A12"/>
    <mergeCell ref="Y11:Y12"/>
    <mergeCell ref="A13:A15"/>
    <mergeCell ref="Y13:Y15"/>
    <mergeCell ref="A17:A18"/>
    <mergeCell ref="Y17:Y18"/>
    <mergeCell ref="W24:Y24"/>
    <mergeCell ref="W20:Y20"/>
    <mergeCell ref="A21:B21"/>
    <mergeCell ref="W21:Y21"/>
    <mergeCell ref="A22:B22"/>
    <mergeCell ref="W22:Y22"/>
    <mergeCell ref="A23:B23"/>
    <mergeCell ref="W23:Y23"/>
  </mergeCells>
  <phoneticPr fontId="29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12</vt:i4>
      </vt:variant>
    </vt:vector>
  </HeadingPairs>
  <TitlesOfParts>
    <vt:vector size="17" baseType="lpstr">
      <vt:lpstr>Summary</vt:lpstr>
      <vt:lpstr>Summary (K4 Weekly)</vt:lpstr>
      <vt:lpstr>Raw Data</vt:lpstr>
      <vt:lpstr>Report</vt:lpstr>
      <vt:lpstr>Ref</vt:lpstr>
      <vt:lpstr>APR</vt:lpstr>
      <vt:lpstr>AUG</vt:lpstr>
      <vt:lpstr>DEC</vt:lpstr>
      <vt:lpstr>FEB</vt:lpstr>
      <vt:lpstr>JAN</vt:lpstr>
      <vt:lpstr>JUL</vt:lpstr>
      <vt:lpstr>JUN</vt:lpstr>
      <vt:lpstr>MAR</vt:lpstr>
      <vt:lpstr>MAY</vt:lpstr>
      <vt:lpstr>NOV</vt:lpstr>
      <vt:lpstr>OCT</vt:lpstr>
      <vt:lpstr>SEP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Shadowman</dc:creator>
  <cp:lastModifiedBy>ChiKyun Kim</cp:lastModifiedBy>
  <dcterms:created xsi:type="dcterms:W3CDTF">2015-10-14T07:04:09Z</dcterms:created>
  <dcterms:modified xsi:type="dcterms:W3CDTF">2021-01-31T13:26:12Z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96 96 1280 1024</vt:lpwstr>
  </property>
</Properties>
</file>